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NO\Internetauftritt\Outgoing\Freigabe für CMS\Dokumente\"/>
    </mc:Choice>
  </mc:AlternateContent>
  <bookViews>
    <workbookView xWindow="0" yWindow="0" windowWidth="28800" windowHeight="14115"/>
  </bookViews>
  <sheets>
    <sheet name="Übersicht Grading Scales" sheetId="1" r:id="rId1"/>
    <sheet name="modifizierte Bayerische Formel" sheetId="2" state="hidden" r:id="rId2"/>
    <sheet name="GPA Berechnung" sheetId="3" state="hidden" r:id="rId3"/>
  </sheets>
  <externalReferences>
    <externalReference r:id="rId4"/>
  </externalReferences>
  <definedNames>
    <definedName name="_xlnm._FilterDatabase" localSheetId="0" hidden="1">'Übersicht Grading Scales'!$A$9:$T$138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  <c r="B46" i="3" l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E46" i="3" l="1"/>
  <c r="B7" i="3" s="1"/>
  <c r="G7" i="2" l="1"/>
</calcChain>
</file>

<file path=xl/sharedStrings.xml><?xml version="1.0" encoding="utf-8"?>
<sst xmlns="http://schemas.openxmlformats.org/spreadsheetml/2006/main" count="889" uniqueCount="508">
  <si>
    <t>Universidad de Antioquia</t>
  </si>
  <si>
    <t>3.0</t>
  </si>
  <si>
    <t>5.0</t>
  </si>
  <si>
    <t>Universidad del Sagrado Corazón</t>
  </si>
  <si>
    <t>A</t>
  </si>
  <si>
    <t>B</t>
  </si>
  <si>
    <t>C</t>
  </si>
  <si>
    <t>D</t>
  </si>
  <si>
    <t>F</t>
  </si>
  <si>
    <t>4.0</t>
  </si>
  <si>
    <t>2.0</t>
  </si>
  <si>
    <t>1.0</t>
  </si>
  <si>
    <t>1 credit = 15h Workload</t>
  </si>
  <si>
    <t>Universite Saint-Joseph</t>
  </si>
  <si>
    <t>Hanyang University</t>
  </si>
  <si>
    <t>Kookmin University</t>
  </si>
  <si>
    <t>4.5</t>
  </si>
  <si>
    <t>USA</t>
  </si>
  <si>
    <t>Washington &amp; Lee</t>
  </si>
  <si>
    <t>Osaka Gakuin University</t>
  </si>
  <si>
    <t>69-60</t>
  </si>
  <si>
    <t>-</t>
  </si>
  <si>
    <t>Gakushuin University</t>
  </si>
  <si>
    <t>University of Tsukuba</t>
  </si>
  <si>
    <t>The Hong Kong University of Science and Technology</t>
  </si>
  <si>
    <t>Universidad del Norte</t>
  </si>
  <si>
    <t>Toyo University</t>
  </si>
  <si>
    <t>Shanghai University of Sport</t>
  </si>
  <si>
    <t>A+</t>
  </si>
  <si>
    <t>89-80</t>
  </si>
  <si>
    <t>A-</t>
  </si>
  <si>
    <t>B+</t>
  </si>
  <si>
    <t>89-85
3.7</t>
  </si>
  <si>
    <t>100-90
4.0</t>
  </si>
  <si>
    <t>B-</t>
  </si>
  <si>
    <t>C+</t>
  </si>
  <si>
    <t>C-</t>
  </si>
  <si>
    <t>84-82
3.3</t>
  </si>
  <si>
    <t>3.5</t>
  </si>
  <si>
    <t>2.5</t>
  </si>
  <si>
    <t>0.0</t>
  </si>
  <si>
    <t>D+</t>
  </si>
  <si>
    <t>1.5</t>
  </si>
  <si>
    <t>81-78
3.0</t>
  </si>
  <si>
    <t>77-75
2.7</t>
  </si>
  <si>
    <t>74-71
2.3</t>
  </si>
  <si>
    <t>70-66
2.0</t>
  </si>
  <si>
    <t>65-62
1.7</t>
  </si>
  <si>
    <t>61-60
1.0</t>
  </si>
  <si>
    <t>1,0 - 1,5</t>
  </si>
  <si>
    <t>1,6 - 2,5</t>
  </si>
  <si>
    <t>2,6 - 3,5</t>
  </si>
  <si>
    <t>3,6 - 4,0</t>
  </si>
  <si>
    <t>5,0</t>
  </si>
  <si>
    <t>Tokyo Metropolitan University</t>
  </si>
  <si>
    <t>Peking University</t>
  </si>
  <si>
    <t>100-80 / 4.0</t>
  </si>
  <si>
    <t>79-70 /3.0</t>
  </si>
  <si>
    <t>69-60 / 2.0</t>
  </si>
  <si>
    <t>59-50 / 1.0</t>
  </si>
  <si>
    <t>49-0 / 0.0</t>
  </si>
  <si>
    <t>Pontificia Universidad Católica de Valparaiso</t>
  </si>
  <si>
    <t>7.0</t>
  </si>
  <si>
    <t>German Jordanian University</t>
  </si>
  <si>
    <t>4.3</t>
  </si>
  <si>
    <t>3.7</t>
  </si>
  <si>
    <t>3.3</t>
  </si>
  <si>
    <t>2.7</t>
  </si>
  <si>
    <t>2.3</t>
  </si>
  <si>
    <t>1.7</t>
  </si>
  <si>
    <t>1 ECTS = 30h Workload</t>
  </si>
  <si>
    <t>La Trobe University</t>
  </si>
  <si>
    <t>Chulalongkorn University</t>
  </si>
  <si>
    <t>Pusan National University</t>
  </si>
  <si>
    <t>94 - 90
4.0</t>
  </si>
  <si>
    <t>100 - 95
4.5</t>
  </si>
  <si>
    <t>89 - 85
3.5</t>
  </si>
  <si>
    <t>84 - 80
3.0</t>
  </si>
  <si>
    <t>79 - 75
2.0</t>
  </si>
  <si>
    <t>74 - 70
2.0</t>
  </si>
  <si>
    <t>69 - 65
1.5</t>
  </si>
  <si>
    <t>64 - 60
1.0</t>
  </si>
  <si>
    <t>Donghua University</t>
  </si>
  <si>
    <t>100 - 85</t>
  </si>
  <si>
    <t>84.9 - 75</t>
  </si>
  <si>
    <t>74.9 - 67</t>
  </si>
  <si>
    <t>66.9 - 60</t>
  </si>
  <si>
    <t>&lt; 60</t>
  </si>
  <si>
    <t>Universidad de Lima</t>
  </si>
  <si>
    <t>3 - 1</t>
  </si>
  <si>
    <t>Ajou University</t>
  </si>
  <si>
    <t>California State University, Fresno</t>
  </si>
  <si>
    <t>Kasetsart University</t>
  </si>
  <si>
    <t>Université Laval</t>
  </si>
  <si>
    <t>Universidad EAFIT</t>
  </si>
  <si>
    <t>Universidad de Costa Rica</t>
  </si>
  <si>
    <t>University of Technology Sydney</t>
  </si>
  <si>
    <t>0 - 100</t>
  </si>
  <si>
    <t>84 - 75</t>
  </si>
  <si>
    <t>74 - 65</t>
  </si>
  <si>
    <t>64 - 50</t>
  </si>
  <si>
    <t>49 - 0</t>
  </si>
  <si>
    <t>Swinburne University of Technology</t>
  </si>
  <si>
    <t>100 - 80</t>
  </si>
  <si>
    <t>79 - 70</t>
  </si>
  <si>
    <t>69 - 60</t>
  </si>
  <si>
    <t>59 - 50</t>
  </si>
  <si>
    <t>University of Regina</t>
  </si>
  <si>
    <t>100 - 94
4.0</t>
  </si>
  <si>
    <t>93 - 87
4.0</t>
  </si>
  <si>
    <t>86 - 80
3.7</t>
  </si>
  <si>
    <t>79 - 76
3.3</t>
  </si>
  <si>
    <t>75 - 73
3.0</t>
  </si>
  <si>
    <t>72 - 70
2.7</t>
  </si>
  <si>
    <t>69 - 66
2.3</t>
  </si>
  <si>
    <t>65 - 63
2.0</t>
  </si>
  <si>
    <t>62 - 60
1.7</t>
  </si>
  <si>
    <t>59 - 56
1.3</t>
  </si>
  <si>
    <t>55 - 53
1.0</t>
  </si>
  <si>
    <t>52 - 50
0.7</t>
  </si>
  <si>
    <t>D-</t>
  </si>
  <si>
    <t>49 - 0
0.0</t>
  </si>
  <si>
    <t>100% - 90%
4.0</t>
  </si>
  <si>
    <t>89% - 86%
'3.5</t>
  </si>
  <si>
    <t>85% -80%
3.0</t>
  </si>
  <si>
    <t>79% - 76%
2.5</t>
  </si>
  <si>
    <t>75% - 70%
2.0</t>
  </si>
  <si>
    <t>69% - 66%
1.5</t>
  </si>
  <si>
    <t>65% - 60%
1.0</t>
  </si>
  <si>
    <t>&lt; 60%
0.0</t>
  </si>
  <si>
    <t>100%
4.0</t>
  </si>
  <si>
    <t>60%
1.0</t>
  </si>
  <si>
    <t>Universidade do Estado de Santa Catarina</t>
  </si>
  <si>
    <t>0.0 - 10.0</t>
  </si>
  <si>
    <t>10.0</t>
  </si>
  <si>
    <t>10.0 - 9.0</t>
  </si>
  <si>
    <t>8.9 - 8.0</t>
  </si>
  <si>
    <t>7.9 - 7.0</t>
  </si>
  <si>
    <t>&lt; 7.0</t>
  </si>
  <si>
    <t>N-Max</t>
  </si>
  <si>
    <t>N-Min</t>
  </si>
  <si>
    <t>N-D</t>
  </si>
  <si>
    <t>3.9 - 1.0</t>
  </si>
  <si>
    <t>0.67</t>
  </si>
  <si>
    <t>3.67</t>
  </si>
  <si>
    <t>3.33</t>
  </si>
  <si>
    <t>3.00</t>
  </si>
  <si>
    <t>2.67</t>
  </si>
  <si>
    <t>2.33</t>
  </si>
  <si>
    <t>2.00</t>
  </si>
  <si>
    <t>1.67</t>
  </si>
  <si>
    <t>1.33</t>
  </si>
  <si>
    <t>1.00</t>
  </si>
  <si>
    <t>Sophia University</t>
  </si>
  <si>
    <t>Bachelor: 60 / 2.0
Master: 70 / 3.0</t>
  </si>
  <si>
    <t>39 - 0</t>
  </si>
  <si>
    <t>Das Ergebnis wird zur nächstliegenden deutschen Note gerundet (z.B. 1,6 ® 1,7; 2,4 ® 2,3). Falls das Ergebnis der Formel genau zwischen zwei deutschen Noten liegt, wird zur besseren Note gerundet (z.B. 2,5 ® 2,3; 1,15 ® 1,0).
Der Fachbereich darf über die Anwendung der Nmax und Nmin Werte bei der Umrechnung entscheiden.</t>
  </si>
  <si>
    <t>University of the Sunshine Coast</t>
  </si>
  <si>
    <t>Universidade de Sao Paulo</t>
  </si>
  <si>
    <t>Universidade do Estado do Rio de Janeiro</t>
  </si>
  <si>
    <t>Universidade Federal de Santa Catarina</t>
  </si>
  <si>
    <t>Universidade Federal de Sao Carlos</t>
  </si>
  <si>
    <t>Universidade Federal do Reconcavo da Bahia</t>
  </si>
  <si>
    <t>Universidad de Los Andes</t>
  </si>
  <si>
    <t>Universidad de Talca</t>
  </si>
  <si>
    <t>&lt; 5.0</t>
  </si>
  <si>
    <t>6.9 - 5.0</t>
  </si>
  <si>
    <t>Universidade do Vale do Rio dos Sinos</t>
  </si>
  <si>
    <t>6.0</t>
  </si>
  <si>
    <t>&lt; 6.0</t>
  </si>
  <si>
    <t>undergraduate 0.0 - 10.0</t>
  </si>
  <si>
    <t>graduate
0.0 - 10.0</t>
  </si>
  <si>
    <t>4.9 - 4.0</t>
  </si>
  <si>
    <t>5.9 - 5.0</t>
  </si>
  <si>
    <t>7.0 - 6.0</t>
  </si>
  <si>
    <t>7.0 - 6.5</t>
  </si>
  <si>
    <t>6.49 - 6.0</t>
  </si>
  <si>
    <t>5.99 - 5.50</t>
  </si>
  <si>
    <t>5.49 - 5.00</t>
  </si>
  <si>
    <t>4.99 - 4.50</t>
  </si>
  <si>
    <t>4.49 - 4.00</t>
  </si>
  <si>
    <t>Beijing Institute of Technology</t>
  </si>
  <si>
    <t>Beijing Normal University</t>
  </si>
  <si>
    <t>100 - 90</t>
  </si>
  <si>
    <t>89 - 80</t>
  </si>
  <si>
    <t>20-19</t>
  </si>
  <si>
    <t>Universida de Los Andes</t>
  </si>
  <si>
    <t>5.0 - 4.0</t>
  </si>
  <si>
    <t>13.9 - 11</t>
  </si>
  <si>
    <t>16.9 -14</t>
  </si>
  <si>
    <t>18.9 - 17</t>
  </si>
  <si>
    <t>10.9 - 0</t>
  </si>
  <si>
    <t>3.99 - 3.50</t>
  </si>
  <si>
    <t>3.49 - 3.00</t>
  </si>
  <si>
    <t>2.99 - 2.00</t>
  </si>
  <si>
    <t>1 Ulima credit = 1,5 ECTS</t>
  </si>
  <si>
    <t>City University of Hong Kong</t>
  </si>
  <si>
    <t>Huazhong University</t>
  </si>
  <si>
    <t>Qingdao University</t>
  </si>
  <si>
    <t>Shanghai International Studies University</t>
  </si>
  <si>
    <t>Southwest Jiaotong University</t>
  </si>
  <si>
    <t>University of Shanghai for Science and Technology</t>
  </si>
  <si>
    <t>Indira Ghandi Institute of Development Research</t>
  </si>
  <si>
    <t>Jawaharlal Nehru University</t>
  </si>
  <si>
    <t>Tata Institute of Social Sciences</t>
  </si>
  <si>
    <t>Amirkabir University of Technology</t>
  </si>
  <si>
    <t>Tel Aviv University</t>
  </si>
  <si>
    <t>100-95</t>
  </si>
  <si>
    <t>94-85</t>
  </si>
  <si>
    <t>84-75</t>
  </si>
  <si>
    <t>74-65</t>
  </si>
  <si>
    <t>64-60</t>
  </si>
  <si>
    <t>Chiba University</t>
  </si>
  <si>
    <t>Gifu University</t>
  </si>
  <si>
    <t>Hokkaido University</t>
  </si>
  <si>
    <t>Kyoto University of Foreign Studies</t>
  </si>
  <si>
    <t>Meiji University</t>
  </si>
  <si>
    <t>Otaru Universtiy of Commerce</t>
  </si>
  <si>
    <t>1 native Credit Hour = 1.5 ECTS</t>
  </si>
  <si>
    <t>Université de Dschang</t>
  </si>
  <si>
    <t>Université de Yaoundé I</t>
  </si>
  <si>
    <t>Cape Breton University</t>
  </si>
  <si>
    <t>Université du Québec à Trois-Riviéres</t>
  </si>
  <si>
    <t>Moi University</t>
  </si>
  <si>
    <t>Pontificia Universidad Javeriana</t>
  </si>
  <si>
    <t>Universidad del Cauca</t>
  </si>
  <si>
    <t>Universidad del Valle</t>
  </si>
  <si>
    <t>Universidad Nacional de Colombia</t>
  </si>
  <si>
    <t>Chonnam National University</t>
  </si>
  <si>
    <t>Chosun University</t>
  </si>
  <si>
    <t>Kangwon National University</t>
  </si>
  <si>
    <t>Kongju National University</t>
  </si>
  <si>
    <t>Kyonggi University</t>
  </si>
  <si>
    <t>Pusan University of Foregin Studies</t>
  </si>
  <si>
    <t>Universidad de Guadalajara</t>
  </si>
  <si>
    <t>Godfrey Okoye University</t>
  </si>
  <si>
    <t>Moscow City University</t>
  </si>
  <si>
    <t>Moscow State University of Linguistics</t>
  </si>
  <si>
    <t>National Research University Higher School of Economics</t>
  </si>
  <si>
    <t>Omsk State University</t>
  </si>
  <si>
    <t>People`s Friendhip University of Russia</t>
  </si>
  <si>
    <t>University of Fort Hare</t>
  </si>
  <si>
    <t>University of Pretoria</t>
  </si>
  <si>
    <t>Chinese Culture University</t>
  </si>
  <si>
    <t>Chung Yuan Christian University</t>
  </si>
  <si>
    <t>Fu Jen Catholic University</t>
  </si>
  <si>
    <t>National Taiwan Normal University</t>
  </si>
  <si>
    <t>Mahidol University</t>
  </si>
  <si>
    <t>Ukrainian Catholic University</t>
  </si>
  <si>
    <t>Weber State University</t>
  </si>
  <si>
    <t>Western Illinois University</t>
  </si>
  <si>
    <t>University of Michigan</t>
  </si>
  <si>
    <t>University of Missouri</t>
  </si>
  <si>
    <t>University of North Carolina at Chapel Hill</t>
  </si>
  <si>
    <t>Vietnam National University of Ho Chi Minh City</t>
  </si>
  <si>
    <t>CHILE</t>
  </si>
  <si>
    <t>CHINA</t>
  </si>
  <si>
    <t>COSTA RICA</t>
  </si>
  <si>
    <t>IRAN</t>
  </si>
  <si>
    <t>ISRAEL</t>
  </si>
  <si>
    <t>JAPAN</t>
  </si>
  <si>
    <t>KOREA</t>
  </si>
  <si>
    <t>LIBANON</t>
  </si>
  <si>
    <t>NIGERIA</t>
  </si>
  <si>
    <t>PERU</t>
  </si>
  <si>
    <t>TAIWAN</t>
  </si>
  <si>
    <t>THAILAND</t>
  </si>
  <si>
    <t>URKAINE</t>
  </si>
  <si>
    <t>VIETNAM</t>
  </si>
  <si>
    <t>Grading Scale</t>
  </si>
  <si>
    <t>0 -100</t>
  </si>
  <si>
    <t>8.9 - 7.0</t>
  </si>
  <si>
    <t>8.99 - 8.0</t>
  </si>
  <si>
    <t>7.99 - 7.0</t>
  </si>
  <si>
    <t>30/40</t>
  </si>
  <si>
    <t>0 - 10</t>
  </si>
  <si>
    <t>10 - 8.0</t>
  </si>
  <si>
    <t>6.9 - 6.0</t>
  </si>
  <si>
    <t>3.9 - 3.0</t>
  </si>
  <si>
    <t>2.9 - 2.0</t>
  </si>
  <si>
    <t>&lt; 2.0</t>
  </si>
  <si>
    <t>&lt; 1.0</t>
  </si>
  <si>
    <t>0 - 20</t>
  </si>
  <si>
    <t>20 - 18</t>
  </si>
  <si>
    <t>18.9 - 16</t>
  </si>
  <si>
    <t>15.9 - 14</t>
  </si>
  <si>
    <t>13.9 - 12</t>
  </si>
  <si>
    <t>&lt; 12</t>
  </si>
  <si>
    <t>0 - 100
0.0 - 4.0</t>
  </si>
  <si>
    <t>1.0 - 7.0</t>
  </si>
  <si>
    <t>0.0 - 4.0</t>
  </si>
  <si>
    <t>0.0 - 4.3</t>
  </si>
  <si>
    <t xml:space="preserve">0.0 - 5.0 </t>
  </si>
  <si>
    <t>0.0 - 4.5</t>
  </si>
  <si>
    <t>0 - 5</t>
  </si>
  <si>
    <t>1 - 10</t>
  </si>
  <si>
    <t>Informationen im Fact Sheet</t>
  </si>
  <si>
    <t>59 - 40</t>
  </si>
  <si>
    <t>20 - 15</t>
  </si>
  <si>
    <t>14.9 - 13</t>
  </si>
  <si>
    <t>12.9 - 12</t>
  </si>
  <si>
    <t>11.9 - 11</t>
  </si>
  <si>
    <t>10.9 - 10</t>
  </si>
  <si>
    <t>&lt; 10</t>
  </si>
  <si>
    <t>89 - 85</t>
  </si>
  <si>
    <t>84 - 80</t>
  </si>
  <si>
    <t>79 - 77</t>
  </si>
  <si>
    <t>76 - 73</t>
  </si>
  <si>
    <t>72 - 70</t>
  </si>
  <si>
    <t>69 - 67</t>
  </si>
  <si>
    <t>66 - 63</t>
  </si>
  <si>
    <t>62 - 60</t>
  </si>
  <si>
    <t>59 - 57</t>
  </si>
  <si>
    <t>56 - 53</t>
  </si>
  <si>
    <t>52 - 50</t>
  </si>
  <si>
    <t>&lt; 50</t>
  </si>
  <si>
    <t>0.0 - 5.0</t>
  </si>
  <si>
    <t>3.99 - 3.5</t>
  </si>
  <si>
    <t>3.49 - 3.0</t>
  </si>
  <si>
    <t>2.99 - 0</t>
  </si>
  <si>
    <t>1.99 - 0</t>
  </si>
  <si>
    <t>0.0 - 4.5
0 - 100</t>
  </si>
  <si>
    <t>4.5
100</t>
  </si>
  <si>
    <t>2.0
70</t>
  </si>
  <si>
    <t>4.0
94 - 90</t>
  </si>
  <si>
    <t>4.5
100 - 95</t>
  </si>
  <si>
    <t>3.5
89 - 85</t>
  </si>
  <si>
    <t>3.0
84 - 80</t>
  </si>
  <si>
    <t>2.5 
79 - 75</t>
  </si>
  <si>
    <t>2.0
74 - 70</t>
  </si>
  <si>
    <t>0.0
59 - 0</t>
  </si>
  <si>
    <t>1.5
65 - 69</t>
  </si>
  <si>
    <t>1.0
64 - 60</t>
  </si>
  <si>
    <t>100</t>
  </si>
  <si>
    <t>100 - 95</t>
  </si>
  <si>
    <t>94 - 90</t>
  </si>
  <si>
    <t>79 - 75</t>
  </si>
  <si>
    <t>74 - 70</t>
  </si>
  <si>
    <t>69 - 65</t>
  </si>
  <si>
    <t>64 - 60</t>
  </si>
  <si>
    <t>59 - 0</t>
  </si>
  <si>
    <t>Grading Information</t>
  </si>
  <si>
    <t>60
1.0</t>
  </si>
  <si>
    <t>100
4.5</t>
  </si>
  <si>
    <t>0 - 100
0.0 - 4.5</t>
  </si>
  <si>
    <t>0 - 20
0 - 100</t>
  </si>
  <si>
    <t>20
100</t>
  </si>
  <si>
    <t>8.0
40</t>
  </si>
  <si>
    <t>10.66 - 10
53.34 - 50</t>
  </si>
  <si>
    <t>11.33 - 10.67
56.69 - 53.35</t>
  </si>
  <si>
    <t>11.99 - 11.34
59.99 - 56.70</t>
  </si>
  <si>
    <t>12.66 - 12.00
63.34 - 60.00</t>
  </si>
  <si>
    <t>13.33 - 12.67
66.69 - 63.35</t>
  </si>
  <si>
    <t>13.99 - 13.34
69.99 - 66.70</t>
  </si>
  <si>
    <t>14.66 - 14.00
73.34 - 70.00</t>
  </si>
  <si>
    <t>15.33 - 14.67
76.69 - 73.35</t>
  </si>
  <si>
    <t>15.99 - 15.34
79.99 - 76.70</t>
  </si>
  <si>
    <t>16.99 - 16.00
84.99 - 80.00</t>
  </si>
  <si>
    <t>17.99 - 17.00
89.99 - 85.00</t>
  </si>
  <si>
    <t>20 - 18
100 - 90</t>
  </si>
  <si>
    <t>undergraduate
0.0 - 4.0</t>
  </si>
  <si>
    <t>graduate
0.0 - 4.0</t>
  </si>
  <si>
    <t>1.3</t>
  </si>
  <si>
    <t>99 - 90</t>
  </si>
  <si>
    <t>100 - 70</t>
  </si>
  <si>
    <t>69.99 - 60</t>
  </si>
  <si>
    <t>59.99 - 50</t>
  </si>
  <si>
    <t>49.99 - 45</t>
  </si>
  <si>
    <t>44.99 - 40</t>
  </si>
  <si>
    <t>39.99 - 0</t>
  </si>
  <si>
    <t>2 - 0</t>
  </si>
  <si>
    <t>89 - 86</t>
  </si>
  <si>
    <t>85 - 82</t>
  </si>
  <si>
    <t xml:space="preserve">81 - 78 </t>
  </si>
  <si>
    <t>77 - 75</t>
  </si>
  <si>
    <t>74 - 72</t>
  </si>
  <si>
    <t>71 - 69</t>
  </si>
  <si>
    <t>68 - 67</t>
  </si>
  <si>
    <t>66 - 64</t>
  </si>
  <si>
    <t>63 - 62</t>
  </si>
  <si>
    <t>61 - 60</t>
  </si>
  <si>
    <t>3-</t>
  </si>
  <si>
    <t>0 - 5
0 - 100</t>
  </si>
  <si>
    <t>5
100</t>
  </si>
  <si>
    <t>3
51</t>
  </si>
  <si>
    <t>5
100 - 86</t>
  </si>
  <si>
    <t>4
85 - 66</t>
  </si>
  <si>
    <t>3
65 - 51</t>
  </si>
  <si>
    <t>2 - 0
&lt; 50</t>
  </si>
  <si>
    <t>5
100 - 95</t>
  </si>
  <si>
    <t>5
94 - 86</t>
  </si>
  <si>
    <t>4
85 - 69</t>
  </si>
  <si>
    <t>3
68 - 61</t>
  </si>
  <si>
    <t>3
60 - 51</t>
  </si>
  <si>
    <t>2 credits = 1 ECTS</t>
  </si>
  <si>
    <t>0 - 100
0.0 - 4.3</t>
  </si>
  <si>
    <t>100
4.3</t>
  </si>
  <si>
    <t>undergraduate 
62 - 60
1.7</t>
  </si>
  <si>
    <t>graduate
72 - 70
2.7</t>
  </si>
  <si>
    <t>100 - 90
4.3</t>
  </si>
  <si>
    <t>89 - 85
4.0</t>
  </si>
  <si>
    <t>84 - 80
3.7</t>
  </si>
  <si>
    <t>79 - 77
3.3</t>
  </si>
  <si>
    <t>76 - 73
3.0</t>
  </si>
  <si>
    <t>69 - 67
2.3</t>
  </si>
  <si>
    <t>66 - 63
2.0</t>
  </si>
  <si>
    <t>59 - 50
1.0</t>
  </si>
  <si>
    <t>&lt; 49
0</t>
  </si>
  <si>
    <t>1 UCU credit = 1 ECTS</t>
  </si>
  <si>
    <t>0.7</t>
  </si>
  <si>
    <t>0.0 - 4.0
100 - 90</t>
  </si>
  <si>
    <t>4.0
100</t>
  </si>
  <si>
    <t>2.0
50</t>
  </si>
  <si>
    <t>4.0
100 - 90</t>
  </si>
  <si>
    <t>1.5
49 - 40</t>
  </si>
  <si>
    <t>2.0
59 - 50</t>
  </si>
  <si>
    <t>2.5
69 - 60</t>
  </si>
  <si>
    <t>3.0
79 - 70</t>
  </si>
  <si>
    <t>3.5
89 - 80</t>
  </si>
  <si>
    <t>1.0
39 - 30</t>
  </si>
  <si>
    <t>0.0
&lt; 30</t>
  </si>
  <si>
    <t>Universidad Nacional de Tres de Febrero</t>
  </si>
  <si>
    <t>4 credits = 60 hours</t>
  </si>
  <si>
    <t>15 credits = 30 ECTS</t>
  </si>
  <si>
    <t>1 Donghua credit = 16 credit hours
1 credit hour = 45 min
720  min = 1 ECTS</t>
  </si>
  <si>
    <t>25 credit hours = 1 ECTS</t>
  </si>
  <si>
    <t>1 credit = 15 hours workload</t>
  </si>
  <si>
    <t>9.99 - 9.0</t>
  </si>
  <si>
    <t>4.0
0 - 100</t>
  </si>
  <si>
    <t>10
100 - 95</t>
  </si>
  <si>
    <t>8.99 - 8.0
94 - 89</t>
  </si>
  <si>
    <t>7.99 - 7.0
88 - 83</t>
  </si>
  <si>
    <t>6.99 - 6.0
82 - 77</t>
  </si>
  <si>
    <t>5.99 - 5.0
76 - 71</t>
  </si>
  <si>
    <t xml:space="preserve">
70 - 65</t>
  </si>
  <si>
    <t>4.99 - 4.0
64 - 60</t>
  </si>
  <si>
    <t>&lt; 4.0
&lt; 60</t>
  </si>
  <si>
    <t>Anleitung zur GPA Berechnung:</t>
  </si>
  <si>
    <t>Bitte tragen Sie den Namen des Kurses, die ECTS Anzahl und die Note in die entsprechenden Felder ein.</t>
  </si>
  <si>
    <t>Bei Note X,5 bitte die bessere Note mit X,3 angeben zur Berechnung.</t>
  </si>
  <si>
    <t>Ihr GPA wird Ihnen im grün umrandeten Feld angezeigt.</t>
  </si>
  <si>
    <t>GPA</t>
  </si>
  <si>
    <t xml:space="preserve">Kurs </t>
  </si>
  <si>
    <t>ECTS</t>
  </si>
  <si>
    <t>Note</t>
  </si>
  <si>
    <t>Note für GPA</t>
  </si>
  <si>
    <t>Zeitaufwand x Note</t>
  </si>
  <si>
    <t>Beispielkurs</t>
  </si>
  <si>
    <t>4.0 Scale</t>
  </si>
  <si>
    <t>Es wird keine Garantie für die Richtigkeit des Ergebnisses übernommen.</t>
  </si>
  <si>
    <t>10 - 9.0</t>
  </si>
  <si>
    <t>undergraduate 1.0</t>
  </si>
  <si>
    <t>graduate 2.0</t>
  </si>
  <si>
    <t>1 credit = 15 hours workload
2 credit = 30 hours workload
3 credit = 45 hours workload</t>
  </si>
  <si>
    <t>1 credit = 16 hours classwork
32 hours scientific or lab work; 48 hours workshop</t>
  </si>
  <si>
    <t>1 credit = 18 hours classwork
1 credit = 0,5 ECTS</t>
  </si>
  <si>
    <t>S</t>
  </si>
  <si>
    <t>1 credit = 15/16 credit hours
2 credits  = 1 ECTS</t>
  </si>
  <si>
    <t>1 credit = 36 hours workload</t>
  </si>
  <si>
    <t>1 credit = 1,5 ECTS</t>
  </si>
  <si>
    <t>1 credit = 45 hours workload</t>
  </si>
  <si>
    <t>1 credit = 48h Workload</t>
  </si>
  <si>
    <r>
      <t xml:space="preserve">Universität Bayreuth
</t>
    </r>
    <r>
      <rPr>
        <b/>
        <i/>
        <sz val="11"/>
        <color theme="0"/>
        <rFont val="Arial"/>
        <family val="2"/>
      </rPr>
      <t>University of Bayreuth</t>
    </r>
  </si>
  <si>
    <t>5.0 - 1.0</t>
  </si>
  <si>
    <r>
      <t xml:space="preserve">ARGENTINIEN / </t>
    </r>
    <r>
      <rPr>
        <b/>
        <i/>
        <sz val="11"/>
        <color theme="0"/>
        <rFont val="Arial"/>
        <family val="2"/>
      </rPr>
      <t>ARGENTINA</t>
    </r>
  </si>
  <si>
    <r>
      <t xml:space="preserve">Bitte geben Sie die zur Berechnung notwendigen Noten in die grünen Kästchen ein:
</t>
    </r>
    <r>
      <rPr>
        <b/>
        <i/>
        <sz val="9"/>
        <rFont val="Arial"/>
        <family val="2"/>
      </rPr>
      <t>Please enter the grades required for calculation in the green boxes</t>
    </r>
  </si>
  <si>
    <r>
      <t xml:space="preserve">Maximale Note im Ausland / </t>
    </r>
    <r>
      <rPr>
        <i/>
        <sz val="11"/>
        <rFont val="Arial"/>
        <family val="2"/>
      </rPr>
      <t>highest mark</t>
    </r>
  </si>
  <si>
    <r>
      <t xml:space="preserve">erreichte Note / </t>
    </r>
    <r>
      <rPr>
        <i/>
        <sz val="11"/>
        <rFont val="Arial"/>
        <family val="2"/>
      </rPr>
      <t>achieved grade</t>
    </r>
  </si>
  <si>
    <r>
      <t xml:space="preserve">Ergebnis / </t>
    </r>
    <r>
      <rPr>
        <b/>
        <i/>
        <sz val="11"/>
        <color theme="0"/>
        <rFont val="Arial"/>
        <family val="2"/>
      </rPr>
      <t>result</t>
    </r>
  </si>
  <si>
    <t>The result is rounded to the nearest German mark (e.g. 1.6 ® 1.7; 2.4 ® 2.3). If the result of the formula lies exactly between two German grades, the result is rounded to the better grade (e.g. 2.5 ® 2.3; 1.15 ® 1.0). 
The department may decide on the use of the Nmax and Nmin values in the conversion.</t>
  </si>
  <si>
    <r>
      <t xml:space="preserve">Minimale Note zum Bestehen /
</t>
    </r>
    <r>
      <rPr>
        <i/>
        <sz val="11"/>
        <rFont val="Arial"/>
        <family val="2"/>
      </rPr>
      <t>minimum grade to pass</t>
    </r>
  </si>
  <si>
    <r>
      <t xml:space="preserve">Beste Note
</t>
    </r>
    <r>
      <rPr>
        <b/>
        <i/>
        <sz val="10"/>
        <color theme="1"/>
        <rFont val="Arial"/>
        <family val="2"/>
      </rPr>
      <t>highest mark</t>
    </r>
  </si>
  <si>
    <r>
      <t xml:space="preserve">Notensystem
</t>
    </r>
    <r>
      <rPr>
        <b/>
        <i/>
        <sz val="10"/>
        <color theme="1"/>
        <rFont val="Arial"/>
        <family val="2"/>
      </rPr>
      <t>Grading Scale</t>
    </r>
  </si>
  <si>
    <r>
      <t xml:space="preserve">Universität </t>
    </r>
    <r>
      <rPr>
        <b/>
        <sz val="10"/>
        <color theme="1"/>
        <rFont val="Arial"/>
        <family val="2"/>
      </rPr>
      <t xml:space="preserve">/ </t>
    </r>
    <r>
      <rPr>
        <b/>
        <i/>
        <sz val="10"/>
        <color theme="1"/>
        <rFont val="Arial"/>
        <family val="2"/>
      </rPr>
      <t>University</t>
    </r>
  </si>
  <si>
    <r>
      <t xml:space="preserve">ECTS Vermerk
</t>
    </r>
    <r>
      <rPr>
        <b/>
        <i/>
        <sz val="11"/>
        <color theme="1"/>
        <rFont val="Arial"/>
        <family val="2"/>
      </rPr>
      <t>ECTS remark</t>
    </r>
  </si>
  <si>
    <r>
      <t xml:space="preserve">In Australien werden die Credits von Hochschule zu Hochschule unterschiedlich vergeben.
</t>
    </r>
    <r>
      <rPr>
        <i/>
        <sz val="11"/>
        <color theme="1"/>
        <rFont val="Arial"/>
        <family val="2"/>
      </rPr>
      <t>In Australia, credits are awarded differently from university to university.</t>
    </r>
  </si>
  <si>
    <r>
      <t xml:space="preserve">AUSTRALIEN / </t>
    </r>
    <r>
      <rPr>
        <b/>
        <i/>
        <sz val="11"/>
        <color theme="0"/>
        <rFont val="Arial"/>
        <family val="2"/>
      </rPr>
      <t>AUSTRALIA</t>
    </r>
  </si>
  <si>
    <r>
      <t xml:space="preserve">BRASILIEN / </t>
    </r>
    <r>
      <rPr>
        <b/>
        <i/>
        <sz val="11"/>
        <color theme="0"/>
        <rFont val="Arial"/>
        <family val="2"/>
      </rPr>
      <t>BRAZIL</t>
    </r>
  </si>
  <si>
    <r>
      <t xml:space="preserve">INDIEN / </t>
    </r>
    <r>
      <rPr>
        <b/>
        <i/>
        <sz val="11"/>
        <color theme="0"/>
        <rFont val="Arial"/>
        <family val="2"/>
      </rPr>
      <t>INDIA</t>
    </r>
  </si>
  <si>
    <r>
      <t>JORDANIEN /</t>
    </r>
    <r>
      <rPr>
        <b/>
        <i/>
        <sz val="11"/>
        <color theme="0"/>
        <rFont val="Arial"/>
        <family val="2"/>
      </rPr>
      <t xml:space="preserve"> JORDAN</t>
    </r>
  </si>
  <si>
    <r>
      <t xml:space="preserve">KAMERUN / </t>
    </r>
    <r>
      <rPr>
        <b/>
        <i/>
        <sz val="11"/>
        <color theme="0"/>
        <rFont val="Arial"/>
        <family val="2"/>
      </rPr>
      <t>CAMEROON</t>
    </r>
  </si>
  <si>
    <r>
      <t>KANADA /</t>
    </r>
    <r>
      <rPr>
        <b/>
        <i/>
        <sz val="11"/>
        <color theme="0"/>
        <rFont val="Arial"/>
        <family val="2"/>
      </rPr>
      <t xml:space="preserve"> CANADA</t>
    </r>
  </si>
  <si>
    <r>
      <t xml:space="preserve">KENIA / </t>
    </r>
    <r>
      <rPr>
        <b/>
        <i/>
        <sz val="11"/>
        <color theme="0"/>
        <rFont val="Arial"/>
        <family val="2"/>
      </rPr>
      <t>KENYA</t>
    </r>
  </si>
  <si>
    <r>
      <t xml:space="preserve">KOLUMBIEN / </t>
    </r>
    <r>
      <rPr>
        <b/>
        <i/>
        <sz val="11"/>
        <color theme="0"/>
        <rFont val="Arial"/>
        <family val="2"/>
      </rPr>
      <t>COLOMBIA</t>
    </r>
  </si>
  <si>
    <r>
      <t xml:space="preserve">MEXIKO / </t>
    </r>
    <r>
      <rPr>
        <b/>
        <i/>
        <sz val="11"/>
        <color theme="0"/>
        <rFont val="Arial"/>
        <family val="2"/>
      </rPr>
      <t>MEXICO</t>
    </r>
  </si>
  <si>
    <r>
      <t xml:space="preserve">RUSSLAND / </t>
    </r>
    <r>
      <rPr>
        <b/>
        <i/>
        <sz val="11"/>
        <color theme="0"/>
        <rFont val="Arial"/>
        <family val="2"/>
      </rPr>
      <t>RUSSIA</t>
    </r>
  </si>
  <si>
    <r>
      <t xml:space="preserve">SÜDAFRIKA / </t>
    </r>
    <r>
      <rPr>
        <b/>
        <i/>
        <sz val="11"/>
        <color theme="0"/>
        <rFont val="Arial"/>
        <family val="2"/>
      </rPr>
      <t>SOUTH AFRICA</t>
    </r>
  </si>
  <si>
    <t>USJ nutzt ECTS
USJ uses ECTS</t>
  </si>
  <si>
    <t>HSE nutzt ECTS
HSE uses ECTS</t>
  </si>
  <si>
    <t>Grading Scale
ECTS Vermerk</t>
  </si>
  <si>
    <t>Seminar/lecture: 1 credit = 15h
languages/Sports: 1 credit = 30h</t>
  </si>
  <si>
    <t>Bachelor: 1 credit: 40-50h
1 credit = 1,875 ECTS</t>
  </si>
  <si>
    <r>
      <t xml:space="preserve">Hinweise / </t>
    </r>
    <r>
      <rPr>
        <b/>
        <i/>
        <sz val="11"/>
        <color theme="1"/>
        <rFont val="Arial"/>
        <family val="2"/>
      </rPr>
      <t>Notes:</t>
    </r>
  </si>
  <si>
    <t>2 credits hours SWJTU = 5 ECTS</t>
  </si>
  <si>
    <t>Shenzhen MSU-BIT University</t>
  </si>
  <si>
    <r>
      <t>ECTS Faktor /</t>
    </r>
    <r>
      <rPr>
        <b/>
        <i/>
        <sz val="11"/>
        <color theme="1"/>
        <rFont val="Arial"/>
        <family val="2"/>
      </rPr>
      <t xml:space="preserve"> ECTS Factor (1 ausl. Credit entspricht etwa X ECTS)</t>
    </r>
  </si>
  <si>
    <r>
      <t xml:space="preserve">- Das International Office behält sich vor, die Umrechnungstabelle in regelmäßigen Abständen zu prüfen und ggf. zu ändern.
- </t>
    </r>
    <r>
      <rPr>
        <i/>
        <sz val="11"/>
        <color theme="1"/>
        <rFont val="Arial"/>
        <family val="2"/>
      </rPr>
      <t>The International Office reserves the right to check the conversion table at regular intervals and to amend it if necessary.</t>
    </r>
  </si>
  <si>
    <t>Berechnungstool</t>
  </si>
  <si>
    <t>deutsche Note</t>
  </si>
  <si>
    <t>modifizierte Bayerische Formel</t>
  </si>
  <si>
    <r>
      <t xml:space="preserve">Bitte geben Sie die zur Berechnung notwendigen Noten in die </t>
    </r>
    <r>
      <rPr>
        <b/>
        <sz val="9"/>
        <rFont val="Arial"/>
        <family val="2"/>
      </rPr>
      <t>grünen Kästchen</t>
    </r>
    <r>
      <rPr>
        <sz val="9"/>
        <rFont val="Arial"/>
        <family val="2"/>
      </rPr>
      <t xml:space="preserve"> ein:
</t>
    </r>
    <r>
      <rPr>
        <i/>
        <sz val="9"/>
        <rFont val="Arial"/>
        <family val="2"/>
      </rPr>
      <t xml:space="preserve">Please enter the grades required for calculation in the </t>
    </r>
    <r>
      <rPr>
        <b/>
        <i/>
        <sz val="9"/>
        <rFont val="Arial"/>
        <family val="2"/>
      </rPr>
      <t>green boxes</t>
    </r>
    <r>
      <rPr>
        <i/>
        <sz val="9"/>
        <rFont val="Arial"/>
        <family val="2"/>
      </rPr>
      <t>:</t>
    </r>
  </si>
  <si>
    <r>
      <t xml:space="preserve">Min. Note für 
Bestehen d. Kurses
</t>
    </r>
    <r>
      <rPr>
        <b/>
        <i/>
        <sz val="10"/>
        <color theme="1"/>
        <rFont val="Arial"/>
        <family val="2"/>
      </rPr>
      <t>min. grade to pass course</t>
    </r>
  </si>
  <si>
    <t>Overview Grading Scales - Exchange courses</t>
  </si>
  <si>
    <r>
      <t xml:space="preserve">- Zur Notenumrechnung während des Auslandssemester erbrachter Einzelleistungen empfehlen wir im allgemeinen die </t>
    </r>
    <r>
      <rPr>
        <b/>
        <sz val="11"/>
        <color rgb="FF009260"/>
        <rFont val="Arial"/>
        <family val="2"/>
        <scheme val="minor"/>
      </rPr>
      <t>modifizierte Bayerische Formel</t>
    </r>
    <r>
      <rPr>
        <sz val="11"/>
        <color theme="1"/>
        <rFont val="Arial"/>
        <family val="2"/>
        <scheme val="minor"/>
      </rPr>
      <t xml:space="preserve"> zu verwenden. 
- </t>
    </r>
    <r>
      <rPr>
        <i/>
        <sz val="11"/>
        <color theme="1"/>
        <rFont val="Arial"/>
        <family val="2"/>
        <scheme val="minor"/>
      </rPr>
      <t xml:space="preserve">In general we recommend to use the </t>
    </r>
    <r>
      <rPr>
        <b/>
        <i/>
        <sz val="11"/>
        <color rgb="FF009260"/>
        <rFont val="Arial"/>
        <family val="2"/>
        <scheme val="minor"/>
      </rPr>
      <t>modified Bavarian formula</t>
    </r>
    <r>
      <rPr>
        <i/>
        <sz val="11"/>
        <color theme="1"/>
        <rFont val="Arial"/>
        <family val="2"/>
        <scheme val="minor"/>
      </rPr>
      <t xml:space="preserve"> for the conversion of grades.
</t>
    </r>
    <r>
      <rPr>
        <sz val="11"/>
        <color theme="1"/>
        <rFont val="Arial"/>
        <family val="2"/>
        <scheme val="minor"/>
      </rPr>
      <t>- Bitte beachten Sie immer die aktuelle Grading Scale Ihrer Gastuniveristät für min. und max. Noten</t>
    </r>
    <r>
      <rPr>
        <i/>
        <sz val="11"/>
        <color theme="1"/>
        <rFont val="Arial"/>
        <family val="2"/>
        <scheme val="minor"/>
      </rPr>
      <t xml:space="preserve">
- Please always consider the current Grading Scale of your host institution for highest mark and min. mark to pass</t>
    </r>
  </si>
  <si>
    <r>
      <t xml:space="preserve">- Diese Tabelle dient lediglich als unverbindliche </t>
    </r>
    <r>
      <rPr>
        <b/>
        <sz val="11"/>
        <color theme="1"/>
        <rFont val="Arial"/>
        <family val="2"/>
      </rPr>
      <t>Hilfestellung zur Umrechnung von Einzelleistungen</t>
    </r>
    <r>
      <rPr>
        <sz val="11"/>
        <color theme="1"/>
        <rFont val="Arial"/>
        <family val="2"/>
      </rPr>
      <t xml:space="preserve"> aus dem Ausland (nicht gültig für komplette Abschlüsse) und </t>
    </r>
    <r>
      <rPr>
        <b/>
        <sz val="11"/>
        <color theme="1"/>
        <rFont val="Arial"/>
        <family val="2"/>
      </rPr>
      <t>garantiert keine Umrechnung oder Anrechnung</t>
    </r>
    <r>
      <rPr>
        <sz val="11"/>
        <color theme="1"/>
        <rFont val="Arial"/>
        <family val="2"/>
      </rPr>
      <t xml:space="preserve"> von Noten oder Credits. Diese muss immer individuell mit dem Fachbereich geklärt werden.
- </t>
    </r>
    <r>
      <rPr>
        <i/>
        <sz val="11"/>
        <color theme="1"/>
        <rFont val="Arial"/>
        <family val="2"/>
      </rPr>
      <t xml:space="preserve">This table only serves as a </t>
    </r>
    <r>
      <rPr>
        <b/>
        <i/>
        <sz val="11"/>
        <color theme="1"/>
        <rFont val="Arial"/>
        <family val="2"/>
      </rPr>
      <t>non-binding guide for the conversion of individual achievements</t>
    </r>
    <r>
      <rPr>
        <i/>
        <sz val="11"/>
        <color theme="1"/>
        <rFont val="Arial"/>
        <family val="2"/>
      </rPr>
      <t xml:space="preserve"> from student exchanges (not valid for complete degrees) and </t>
    </r>
    <r>
      <rPr>
        <b/>
        <i/>
        <sz val="11"/>
        <color theme="1"/>
        <rFont val="Arial"/>
        <family val="2"/>
      </rPr>
      <t>does not guarantee any conversion or recognition of grades or credits</t>
    </r>
    <r>
      <rPr>
        <i/>
        <sz val="11"/>
        <color theme="1"/>
        <rFont val="Arial"/>
        <family val="2"/>
      </rPr>
      <t>. This must always be clarified individually with the department.</t>
    </r>
  </si>
  <si>
    <r>
      <t xml:space="preserve">- diese Tabelle ist nicht rechtsverbindlich!
</t>
    </r>
    <r>
      <rPr>
        <b/>
        <i/>
        <sz val="11"/>
        <color theme="1"/>
        <rFont val="Arial"/>
        <family val="2"/>
      </rPr>
      <t>- this table is not legally binding!</t>
    </r>
  </si>
  <si>
    <t>Stand 05/2022</t>
  </si>
  <si>
    <r>
      <t xml:space="preserve">Minimale Note zum Bestehen des Kurses / </t>
    </r>
    <r>
      <rPr>
        <i/>
        <sz val="11"/>
        <rFont val="Arial"/>
        <family val="2"/>
      </rPr>
      <t>minimum grade to pass the course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</si>
</sst>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926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i/>
      <sz val="11"/>
      <color rgb="FF009260"/>
      <name val="Arial"/>
      <family val="2"/>
      <scheme val="minor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92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rgb="FF009260"/>
      </left>
      <right/>
      <top style="thick">
        <color rgb="FF009260"/>
      </top>
      <bottom style="thick">
        <color rgb="FF009260"/>
      </bottom>
      <diagonal/>
    </border>
    <border>
      <left/>
      <right style="thick">
        <color rgb="FF009260"/>
      </right>
      <top style="thick">
        <color rgb="FF009260"/>
      </top>
      <bottom style="thick">
        <color rgb="FF00926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" fontId="8" fillId="0" borderId="3" xfId="0" quotePrefix="1" applyNumberFormat="1" applyFont="1" applyBorder="1" applyAlignment="1">
      <alignment horizontal="center" vertical="center" wrapText="1"/>
    </xf>
    <xf numFmtId="16" fontId="8" fillId="0" borderId="13" xfId="0" quotePrefix="1" applyNumberFormat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 wrapText="1"/>
    </xf>
    <xf numFmtId="0" fontId="8" fillId="0" borderId="14" xfId="0" quotePrefix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5" fillId="6" borderId="1" xfId="0" applyFont="1" applyFill="1" applyBorder="1"/>
    <xf numFmtId="0" fontId="14" fillId="6" borderId="16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1" xfId="0" applyFont="1" applyFill="1" applyBorder="1"/>
    <xf numFmtId="0" fontId="13" fillId="6" borderId="8" xfId="0" applyFont="1" applyFill="1" applyBorder="1"/>
    <xf numFmtId="0" fontId="14" fillId="6" borderId="9" xfId="0" applyFont="1" applyFill="1" applyBorder="1"/>
    <xf numFmtId="0" fontId="14" fillId="6" borderId="9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8" fillId="6" borderId="1" xfId="0" applyFont="1" applyFill="1" applyBorder="1"/>
    <xf numFmtId="0" fontId="15" fillId="6" borderId="6" xfId="0" applyFont="1" applyFill="1" applyBorder="1"/>
    <xf numFmtId="0" fontId="14" fillId="6" borderId="4" xfId="0" applyFont="1" applyFill="1" applyBorder="1"/>
    <xf numFmtId="0" fontId="14" fillId="6" borderId="17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8" fillId="0" borderId="0" xfId="0" quotePrefix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2" fontId="10" fillId="2" borderId="16" xfId="0" applyNumberFormat="1" applyFont="1" applyFill="1" applyBorder="1" applyAlignment="1" applyProtection="1">
      <alignment horizontal="center"/>
      <protection locked="0"/>
    </xf>
    <xf numFmtId="2" fontId="10" fillId="2" borderId="0" xfId="0" applyNumberFormat="1" applyFont="1" applyFill="1" applyBorder="1" applyAlignment="1" applyProtection="1">
      <alignment horizontal="center"/>
      <protection locked="0"/>
    </xf>
    <xf numFmtId="2" fontId="10" fillId="2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8" fillId="0" borderId="0" xfId="0" applyFont="1" applyBorder="1" applyAlignment="1">
      <alignment horizontal="center" vertical="center" wrapText="1"/>
    </xf>
    <xf numFmtId="16" fontId="8" fillId="0" borderId="1" xfId="0" quotePrefix="1" applyNumberFormat="1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2" borderId="9" xfId="0" quotePrefix="1" applyFont="1" applyFill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center" vertical="center" wrapText="1"/>
    </xf>
    <xf numFmtId="17" fontId="8" fillId="0" borderId="7" xfId="0" quotePrefix="1" applyNumberFormat="1" applyFont="1" applyBorder="1" applyAlignment="1">
      <alignment horizontal="center" vertical="center" wrapText="1"/>
    </xf>
    <xf numFmtId="14" fontId="8" fillId="0" borderId="2" xfId="0" quotePrefix="1" applyNumberFormat="1" applyFont="1" applyBorder="1" applyAlignment="1">
      <alignment horizontal="center" vertical="center" wrapText="1"/>
    </xf>
    <xf numFmtId="0" fontId="8" fillId="0" borderId="15" xfId="0" quotePrefix="1" applyFont="1" applyBorder="1" applyAlignment="1">
      <alignment horizontal="center" vertical="center" wrapText="1"/>
    </xf>
    <xf numFmtId="14" fontId="8" fillId="0" borderId="3" xfId="0" quotePrefix="1" applyNumberFormat="1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16" fontId="8" fillId="7" borderId="3" xfId="0" quotePrefix="1" applyNumberFormat="1" applyFont="1" applyFill="1" applyBorder="1" applyAlignment="1">
      <alignment horizontal="center" vertical="center" wrapText="1"/>
    </xf>
    <xf numFmtId="0" fontId="8" fillId="7" borderId="13" xfId="0" quotePrefix="1" applyFont="1" applyFill="1" applyBorder="1" applyAlignment="1">
      <alignment horizontal="center" vertical="center" wrapText="1"/>
    </xf>
    <xf numFmtId="0" fontId="8" fillId="7" borderId="15" xfId="0" quotePrefix="1" applyFont="1" applyFill="1" applyBorder="1" applyAlignment="1">
      <alignment horizontal="center" vertical="center" wrapText="1"/>
    </xf>
    <xf numFmtId="9" fontId="8" fillId="7" borderId="3" xfId="0" applyNumberFormat="1" applyFont="1" applyFill="1" applyBorder="1" applyAlignment="1">
      <alignment horizontal="center" vertical="center" wrapText="1"/>
    </xf>
    <xf numFmtId="0" fontId="8" fillId="7" borderId="0" xfId="0" quotePrefix="1" applyFont="1" applyFill="1" applyBorder="1" applyAlignment="1">
      <alignment horizontal="center" vertical="center" wrapText="1"/>
    </xf>
    <xf numFmtId="0" fontId="8" fillId="7" borderId="7" xfId="0" quotePrefix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left" vertical="center" wrapText="1"/>
    </xf>
    <xf numFmtId="14" fontId="8" fillId="7" borderId="2" xfId="0" quotePrefix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 wrapText="1"/>
    </xf>
    <xf numFmtId="17" fontId="8" fillId="0" borderId="15" xfId="0" quotePrefix="1" applyNumberFormat="1" applyFont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4" fontId="8" fillId="0" borderId="14" xfId="0" quotePrefix="1" applyNumberFormat="1" applyFont="1" applyBorder="1" applyAlignment="1">
      <alignment horizontal="center" vertical="center" wrapText="1"/>
    </xf>
    <xf numFmtId="14" fontId="8" fillId="7" borderId="0" xfId="0" quotePrefix="1" applyNumberFormat="1" applyFont="1" applyFill="1" applyBorder="1" applyAlignment="1">
      <alignment horizontal="center" vertical="center" wrapText="1"/>
    </xf>
    <xf numFmtId="14" fontId="8" fillId="0" borderId="0" xfId="0" quotePrefix="1" applyNumberFormat="1" applyFont="1" applyBorder="1" applyAlignment="1">
      <alignment horizontal="center" vertical="center" wrapText="1"/>
    </xf>
    <xf numFmtId="16" fontId="8" fillId="0" borderId="14" xfId="0" quotePrefix="1" applyNumberFormat="1" applyFont="1" applyBorder="1" applyAlignment="1">
      <alignment horizontal="center" vertical="center" wrapText="1"/>
    </xf>
    <xf numFmtId="0" fontId="17" fillId="0" borderId="14" xfId="1" applyFont="1" applyBorder="1" applyAlignment="1" applyProtection="1">
      <alignment horizontal="center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16" fontId="8" fillId="0" borderId="0" xfId="0" quotePrefix="1" applyNumberFormat="1" applyFont="1" applyBorder="1" applyAlignment="1">
      <alignment horizontal="center" vertical="center" wrapText="1"/>
    </xf>
    <xf numFmtId="0" fontId="10" fillId="0" borderId="0" xfId="0" applyFont="1"/>
    <xf numFmtId="0" fontId="18" fillId="0" borderId="0" xfId="0" applyFont="1"/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14" fontId="8" fillId="0" borderId="15" xfId="0" quotePrefix="1" applyNumberFormat="1" applyFont="1" applyBorder="1" applyAlignment="1">
      <alignment horizontal="center" vertical="center" wrapText="1"/>
    </xf>
    <xf numFmtId="0" fontId="8" fillId="0" borderId="13" xfId="0" quotePrefix="1" applyNumberFormat="1" applyFont="1" applyBorder="1" applyAlignment="1">
      <alignment horizontal="center" vertical="center" wrapText="1"/>
    </xf>
    <xf numFmtId="0" fontId="8" fillId="0" borderId="14" xfId="0" quotePrefix="1" applyNumberFormat="1" applyFont="1" applyBorder="1" applyAlignment="1">
      <alignment horizontal="center" vertical="center" wrapText="1"/>
    </xf>
    <xf numFmtId="0" fontId="19" fillId="0" borderId="14" xfId="1" applyFont="1" applyBorder="1" applyAlignment="1" applyProtection="1">
      <alignment horizontal="center" vertical="center" wrapText="1"/>
    </xf>
    <xf numFmtId="16" fontId="8" fillId="0" borderId="15" xfId="0" quotePrefix="1" applyNumberFormat="1" applyFont="1" applyBorder="1" applyAlignment="1">
      <alignment horizontal="center" vertical="center" wrapText="1"/>
    </xf>
    <xf numFmtId="0" fontId="19" fillId="0" borderId="1" xfId="1" applyFont="1" applyBorder="1" applyAlignment="1" applyProtection="1">
      <alignment horizontal="center" vertical="center" wrapText="1"/>
    </xf>
    <xf numFmtId="14" fontId="17" fillId="0" borderId="14" xfId="1" quotePrefix="1" applyNumberFormat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0" fontId="17" fillId="0" borderId="4" xfId="1" applyFont="1" applyBorder="1" applyAlignment="1" applyProtection="1">
      <alignment horizontal="center" vertical="center" wrapText="1"/>
    </xf>
    <xf numFmtId="16" fontId="8" fillId="0" borderId="7" xfId="0" quotePrefix="1" applyNumberFormat="1" applyFont="1" applyBorder="1" applyAlignment="1">
      <alignment horizontal="center" vertical="center" wrapText="1"/>
    </xf>
    <xf numFmtId="0" fontId="7" fillId="4" borderId="0" xfId="0" applyFont="1" applyFill="1"/>
    <xf numFmtId="0" fontId="6" fillId="4" borderId="0" xfId="0" applyFont="1" applyFill="1"/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1" applyFont="1" applyBorder="1" applyAlignment="1" applyProtection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center" vertical="center" wrapText="1"/>
    </xf>
    <xf numFmtId="0" fontId="7" fillId="0" borderId="18" xfId="0" applyFont="1" applyBorder="1"/>
    <xf numFmtId="2" fontId="7" fillId="0" borderId="19" xfId="0" applyNumberFormat="1" applyFont="1" applyBorder="1"/>
    <xf numFmtId="0" fontId="8" fillId="4" borderId="0" xfId="0" applyFont="1" applyFill="1"/>
    <xf numFmtId="2" fontId="8" fillId="4" borderId="0" xfId="0" applyNumberFormat="1" applyFont="1" applyFill="1"/>
    <xf numFmtId="2" fontId="8" fillId="0" borderId="0" xfId="0" applyNumberFormat="1" applyFont="1"/>
    <xf numFmtId="0" fontId="8" fillId="8" borderId="0" xfId="0" applyFont="1" applyFill="1"/>
    <xf numFmtId="2" fontId="8" fillId="8" borderId="0" xfId="0" applyNumberFormat="1" applyFont="1" applyFill="1"/>
    <xf numFmtId="2" fontId="7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64" fontId="8" fillId="0" borderId="22" xfId="0" applyNumberFormat="1" applyFont="1" applyBorder="1" applyAlignment="1">
      <alignment horizontal="left"/>
    </xf>
    <xf numFmtId="164" fontId="8" fillId="0" borderId="23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2" fontId="8" fillId="0" borderId="23" xfId="0" applyNumberFormat="1" applyFont="1" applyBorder="1" applyAlignment="1">
      <alignment horizontal="left"/>
    </xf>
    <xf numFmtId="164" fontId="8" fillId="0" borderId="24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9" fillId="6" borderId="1" xfId="0" applyFont="1" applyFill="1" applyBorder="1" applyAlignment="1">
      <alignment vertical="top"/>
    </xf>
    <xf numFmtId="0" fontId="25" fillId="0" borderId="0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13" fillId="0" borderId="8" xfId="0" applyFont="1" applyFill="1" applyBorder="1"/>
    <xf numFmtId="0" fontId="14" fillId="0" borderId="9" xfId="0" applyFont="1" applyFill="1" applyBorder="1"/>
    <xf numFmtId="0" fontId="8" fillId="0" borderId="1" xfId="0" applyFont="1" applyFill="1" applyBorder="1"/>
    <xf numFmtId="0" fontId="14" fillId="0" borderId="0" xfId="0" applyFont="1" applyFill="1" applyBorder="1"/>
    <xf numFmtId="0" fontId="15" fillId="0" borderId="6" xfId="0" applyFont="1" applyFill="1" applyBorder="1"/>
    <xf numFmtId="0" fontId="14" fillId="0" borderId="4" xfId="0" applyFont="1" applyFill="1" applyBorder="1"/>
    <xf numFmtId="0" fontId="1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" fontId="10" fillId="2" borderId="13" xfId="0" applyNumberFormat="1" applyFont="1" applyFill="1" applyBorder="1" applyAlignment="1">
      <alignment horizontal="center" vertical="center" wrapText="1"/>
    </xf>
    <xf numFmtId="16" fontId="10" fillId="2" borderId="14" xfId="0" applyNumberFormat="1" applyFont="1" applyFill="1" applyBorder="1" applyAlignment="1">
      <alignment horizontal="center" vertical="center" wrapText="1"/>
    </xf>
    <xf numFmtId="16" fontId="10" fillId="2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10" xfId="1" applyFont="1" applyBorder="1" applyAlignment="1" applyProtection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 vertical="center" wrapText="1"/>
    </xf>
    <xf numFmtId="0" fontId="19" fillId="0" borderId="5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6" fillId="0" borderId="8" xfId="0" quotePrefix="1" applyFont="1" applyBorder="1" applyAlignment="1">
      <alignment horizontal="left" vertical="center" wrapText="1"/>
    </xf>
    <xf numFmtId="0" fontId="26" fillId="0" borderId="9" xfId="0" quotePrefix="1" applyFont="1" applyBorder="1" applyAlignment="1">
      <alignment horizontal="left" vertical="center" wrapText="1"/>
    </xf>
    <xf numFmtId="0" fontId="26" fillId="0" borderId="11" xfId="0" quotePrefix="1" applyFont="1" applyBorder="1" applyAlignment="1">
      <alignment horizontal="left" vertical="center" wrapText="1"/>
    </xf>
    <xf numFmtId="0" fontId="26" fillId="0" borderId="6" xfId="0" quotePrefix="1" applyFont="1" applyBorder="1" applyAlignment="1">
      <alignment horizontal="left" vertical="center" wrapText="1"/>
    </xf>
    <xf numFmtId="0" fontId="26" fillId="0" borderId="4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quotePrefix="1" applyAlignment="1">
      <alignment horizontal="left" wrapText="1"/>
    </xf>
    <xf numFmtId="0" fontId="2" fillId="0" borderId="0" xfId="0" quotePrefix="1" applyFont="1" applyBorder="1" applyAlignment="1">
      <alignment horizontal="left" vertical="center" wrapText="1"/>
    </xf>
    <xf numFmtId="0" fontId="8" fillId="0" borderId="0" xfId="0" quotePrefix="1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center" wrapText="1"/>
    </xf>
    <xf numFmtId="0" fontId="31" fillId="2" borderId="1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>
      <alignment horizontal="left" vertical="top" wrapText="1"/>
    </xf>
    <xf numFmtId="0" fontId="13" fillId="6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top" wrapText="1"/>
    </xf>
    <xf numFmtId="0" fontId="14" fillId="6" borderId="26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/>
    </xf>
    <xf numFmtId="0" fontId="26" fillId="0" borderId="13" xfId="0" quotePrefix="1" applyFont="1" applyBorder="1" applyAlignment="1">
      <alignment horizontal="left" vertical="center" wrapText="1"/>
    </xf>
    <xf numFmtId="0" fontId="25" fillId="0" borderId="14" xfId="0" quotePrefix="1" applyFont="1" applyBorder="1" applyAlignment="1">
      <alignment horizontal="left" vertical="center" wrapText="1"/>
    </xf>
    <xf numFmtId="0" fontId="25" fillId="0" borderId="15" xfId="0" quotePrefix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9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232832</xdr:colOff>
      <xdr:row>0</xdr:row>
      <xdr:rowOff>205315</xdr:rowOff>
    </xdr:from>
    <xdr:to>
      <xdr:col>27</xdr:col>
      <xdr:colOff>676441</xdr:colOff>
      <xdr:row>2</xdr:row>
      <xdr:rowOff>252940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2165" y="205315"/>
          <a:ext cx="2115775" cy="989542"/>
        </a:xfrm>
        <a:prstGeom prst="rect">
          <a:avLst/>
        </a:prstGeom>
      </xdr:spPr>
    </xdr:pic>
    <xdr:clientData/>
  </xdr:twoCellAnchor>
  <xdr:oneCellAnchor>
    <xdr:from>
      <xdr:col>21</xdr:col>
      <xdr:colOff>280458</xdr:colOff>
      <xdr:row>8</xdr:row>
      <xdr:rowOff>295275</xdr:rowOff>
    </xdr:from>
    <xdr:ext cx="2879725" cy="844550"/>
    <xdr:pic>
      <xdr:nvPicPr>
        <xdr:cNvPr id="5" name="Grafik 4" descr="KIT - INTL - Studierende Outgo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5458" y="3576108"/>
          <a:ext cx="2879725" cy="84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</xdr:rowOff>
    </xdr:from>
    <xdr:to>
      <xdr:col>3</xdr:col>
      <xdr:colOff>419100</xdr:colOff>
      <xdr:row>1</xdr:row>
      <xdr:rowOff>857250</xdr:rowOff>
    </xdr:to>
    <xdr:pic>
      <xdr:nvPicPr>
        <xdr:cNvPr id="4" name="Grafik 3" descr="KIT - INTL - Studierende Outgo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28860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Frisch/GLOBAL/ECTS_Transfer/GPA%20&#220;bersicht_Be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Berechnung"/>
    </sheetNames>
    <sheetDataSet>
      <sheetData sheetId="0">
        <row r="5">
          <cell r="A5">
            <v>1</v>
          </cell>
          <cell r="B5">
            <v>4</v>
          </cell>
        </row>
        <row r="6">
          <cell r="A6">
            <v>1.3</v>
          </cell>
          <cell r="B6">
            <v>3.7</v>
          </cell>
        </row>
        <row r="7">
          <cell r="A7">
            <v>1.7</v>
          </cell>
          <cell r="B7">
            <v>3.3</v>
          </cell>
        </row>
        <row r="8">
          <cell r="A8">
            <v>2</v>
          </cell>
          <cell r="B8">
            <v>3</v>
          </cell>
        </row>
        <row r="9">
          <cell r="A9">
            <v>2.2999999999999998</v>
          </cell>
          <cell r="B9">
            <v>2.7</v>
          </cell>
        </row>
        <row r="10">
          <cell r="A10">
            <v>2.7</v>
          </cell>
          <cell r="B10">
            <v>2.2999999999999998</v>
          </cell>
        </row>
        <row r="11">
          <cell r="A11">
            <v>3</v>
          </cell>
          <cell r="B11">
            <v>2</v>
          </cell>
        </row>
        <row r="12">
          <cell r="A12">
            <v>3.3</v>
          </cell>
          <cell r="B12">
            <v>1.7</v>
          </cell>
        </row>
        <row r="13">
          <cell r="A13">
            <v>3.7</v>
          </cell>
          <cell r="B13">
            <v>1.3</v>
          </cell>
        </row>
        <row r="14">
          <cell r="A14">
            <v>4</v>
          </cell>
          <cell r="B14">
            <v>1</v>
          </cell>
        </row>
        <row r="15">
          <cell r="A15">
            <v>5</v>
          </cell>
          <cell r="B1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enutzerdefiniert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260"/>
      </a:hlink>
      <a:folHlink>
        <a:srgbClr val="954F72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mgpu.ru/admissions/mcu-grading-system/" TargetMode="External"/><Relationship Id="rId13" Type="http://schemas.openxmlformats.org/officeDocument/2006/relationships/hyperlink" Target="https://registrar.unc.edu/academic-services/grades/explanation-of-grading-system/" TargetMode="External"/><Relationship Id="rId3" Type="http://schemas.openxmlformats.org/officeDocument/2006/relationships/hyperlink" Target="http://alliance4universities.eu/wp-content/uploads/2017/11/Factsheet-Amirkabir.pdf" TargetMode="External"/><Relationship Id="rId7" Type="http://schemas.openxmlformats.org/officeDocument/2006/relationships/hyperlink" Target="http://www.udg.mx/en/internationalization/integration-to-community" TargetMode="External"/><Relationship Id="rId12" Type="http://schemas.openxmlformats.org/officeDocument/2006/relationships/hyperlink" Target="https://registrar.missouri.edu/grades-calculators/grading-system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tiss.edu/uploads/files/MAProspectus201618Revised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my.wlu.edu/university-registrar/policies-and-procedures/grading/gpa-calculations" TargetMode="External"/><Relationship Id="rId6" Type="http://schemas.openxmlformats.org/officeDocument/2006/relationships/hyperlink" Target="https://www.usj.edu.lb/pdf/reglementdesetudes-en.pdf" TargetMode="External"/><Relationship Id="rId11" Type="http://schemas.openxmlformats.org/officeDocument/2006/relationships/hyperlink" Target="https://international.ucu.edu.ua/students/exchange-students/erasmus-students/" TargetMode="External"/><Relationship Id="rId5" Type="http://schemas.openxmlformats.org/officeDocument/2006/relationships/hyperlink" Target="https://his.pusan.ac.kr/international_eng/41573/subview.do" TargetMode="External"/><Relationship Id="rId15" Type="http://schemas.openxmlformats.org/officeDocument/2006/relationships/hyperlink" Target="http://www.wiu.edu/catalog/requirements/grading.php" TargetMode="External"/><Relationship Id="rId10" Type="http://schemas.openxmlformats.org/officeDocument/2006/relationships/hyperlink" Target="http://iweb.ntnu.edu.tw/aa/gpaweb/pic/FAQ_English%20version.pdf" TargetMode="External"/><Relationship Id="rId4" Type="http://schemas.openxmlformats.org/officeDocument/2006/relationships/hyperlink" Target="https://www.kangwon.ac.kr/english/selectBbsNttView.do?bbsNo=308&amp;nttNo=116288&amp;&amp;pageUnit=10&amp;key=1413&amp;pageIndex=1" TargetMode="External"/><Relationship Id="rId9" Type="http://schemas.openxmlformats.org/officeDocument/2006/relationships/hyperlink" Target="https://omsu.ru/about/structure/general/omp/eng/erasmus/incoming.php" TargetMode="External"/><Relationship Id="rId14" Type="http://schemas.openxmlformats.org/officeDocument/2006/relationships/hyperlink" Target="https://www.weber.edu/Records/Grading_System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1"/>
  <sheetViews>
    <sheetView tabSelected="1" zoomScale="90" zoomScaleNormal="90" workbookViewId="0">
      <selection activeCell="AA10" sqref="AA10:AB10"/>
    </sheetView>
  </sheetViews>
  <sheetFormatPr baseColWidth="10" defaultRowHeight="15" x14ac:dyDescent="0.2"/>
  <cols>
    <col min="1" max="1" width="26.75" style="9" customWidth="1"/>
    <col min="2" max="2" width="15.375" style="6" bestFit="1" customWidth="1"/>
    <col min="3" max="3" width="12.875" style="6" bestFit="1" customWidth="1"/>
    <col min="4" max="4" width="22.125" style="6" bestFit="1" customWidth="1"/>
    <col min="5" max="5" width="7.75" style="6" hidden="1" customWidth="1"/>
    <col min="6" max="15" width="11.5" style="6" hidden="1" customWidth="1"/>
    <col min="16" max="16" width="9" style="6" hidden="1" customWidth="1"/>
    <col min="17" max="17" width="8.625" style="6" hidden="1" customWidth="1"/>
    <col min="18" max="18" width="12.375" style="6" hidden="1" customWidth="1"/>
    <col min="19" max="19" width="29" style="6" customWidth="1"/>
    <col min="20" max="20" width="32" style="6" hidden="1" customWidth="1"/>
    <col min="21" max="28" width="11" style="3"/>
  </cols>
  <sheetData>
    <row r="1" spans="1:41" ht="59.25" customHeight="1" x14ac:dyDescent="0.2">
      <c r="A1" s="237" t="s">
        <v>502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</row>
    <row r="2" spans="1:41" x14ac:dyDescent="0.2">
      <c r="A2" s="7" t="s">
        <v>492</v>
      </c>
    </row>
    <row r="3" spans="1:41" ht="63.75" customHeight="1" x14ac:dyDescent="0.2">
      <c r="A3" s="238" t="s">
        <v>503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</row>
    <row r="4" spans="1:41" ht="42" customHeight="1" x14ac:dyDescent="0.2">
      <c r="A4" s="239" t="s">
        <v>504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AB4" s="206" t="s">
        <v>506</v>
      </c>
    </row>
    <row r="5" spans="1:41" ht="34.5" customHeight="1" x14ac:dyDescent="0.2">
      <c r="A5" s="241" t="s">
        <v>496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</row>
    <row r="6" spans="1:41" ht="34.5" customHeight="1" x14ac:dyDescent="0.2">
      <c r="A6" s="246" t="s">
        <v>505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</row>
    <row r="7" spans="1:41" x14ac:dyDescent="0.2">
      <c r="A7" s="7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</row>
    <row r="8" spans="1:41" s="4" customFormat="1" ht="30" customHeight="1" x14ac:dyDescent="0.25">
      <c r="A8" s="166" t="s">
        <v>462</v>
      </c>
      <c r="B8" s="166" t="s">
        <v>463</v>
      </c>
      <c r="C8" s="166" t="s">
        <v>11</v>
      </c>
      <c r="D8" s="166" t="s">
        <v>9</v>
      </c>
      <c r="E8" s="211" t="s">
        <v>49</v>
      </c>
      <c r="F8" s="212"/>
      <c r="G8" s="213"/>
      <c r="H8" s="219" t="s">
        <v>50</v>
      </c>
      <c r="I8" s="220"/>
      <c r="J8" s="221"/>
      <c r="K8" s="211" t="s">
        <v>51</v>
      </c>
      <c r="L8" s="212"/>
      <c r="M8" s="213"/>
      <c r="N8" s="211" t="s">
        <v>52</v>
      </c>
      <c r="O8" s="212"/>
      <c r="P8" s="213"/>
      <c r="Q8" s="167" t="s">
        <v>53</v>
      </c>
      <c r="R8" s="71"/>
      <c r="S8" s="37" t="s">
        <v>70</v>
      </c>
      <c r="T8" s="165"/>
      <c r="U8" s="10"/>
      <c r="V8" s="242" t="s">
        <v>499</v>
      </c>
      <c r="W8" s="243"/>
      <c r="X8" s="243"/>
      <c r="Y8" s="243"/>
      <c r="Z8" s="243"/>
      <c r="AA8" s="243"/>
      <c r="AB8" s="244"/>
      <c r="AC8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</row>
    <row r="9" spans="1:41" s="1" customFormat="1" ht="43.5" customHeight="1" x14ac:dyDescent="0.25">
      <c r="A9" s="12" t="s">
        <v>473</v>
      </c>
      <c r="B9" s="13" t="s">
        <v>472</v>
      </c>
      <c r="C9" s="13" t="s">
        <v>471</v>
      </c>
      <c r="D9" s="13" t="s">
        <v>501</v>
      </c>
      <c r="E9" s="14" t="s">
        <v>28</v>
      </c>
      <c r="F9" s="15" t="s">
        <v>4</v>
      </c>
      <c r="G9" s="73" t="s">
        <v>30</v>
      </c>
      <c r="H9" s="14" t="s">
        <v>31</v>
      </c>
      <c r="I9" s="15" t="s">
        <v>5</v>
      </c>
      <c r="J9" s="73" t="s">
        <v>34</v>
      </c>
      <c r="K9" s="14" t="s">
        <v>35</v>
      </c>
      <c r="L9" s="15" t="s">
        <v>6</v>
      </c>
      <c r="M9" s="73" t="s">
        <v>36</v>
      </c>
      <c r="N9" s="14" t="s">
        <v>41</v>
      </c>
      <c r="O9" s="15" t="s">
        <v>7</v>
      </c>
      <c r="P9" s="73" t="s">
        <v>120</v>
      </c>
      <c r="Q9" s="16" t="s">
        <v>8</v>
      </c>
      <c r="R9" s="107"/>
      <c r="S9" s="163" t="s">
        <v>474</v>
      </c>
      <c r="T9" s="164" t="s">
        <v>495</v>
      </c>
      <c r="U9" s="2"/>
      <c r="V9" s="194"/>
      <c r="W9" s="195"/>
      <c r="X9" s="195"/>
      <c r="Y9" s="195"/>
      <c r="Z9" s="201" t="s">
        <v>139</v>
      </c>
      <c r="AA9" s="251" t="s">
        <v>466</v>
      </c>
      <c r="AB9" s="251"/>
      <c r="AC9" s="192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</row>
    <row r="10" spans="1:41" s="1" customFormat="1" ht="55.5" customHeight="1" x14ac:dyDescent="0.25">
      <c r="A10" s="103" t="s">
        <v>464</v>
      </c>
      <c r="B10" s="114"/>
      <c r="C10" s="114"/>
      <c r="D10" s="114"/>
      <c r="E10" s="115"/>
      <c r="F10" s="115"/>
      <c r="G10" s="116"/>
      <c r="H10" s="117"/>
      <c r="I10" s="115"/>
      <c r="J10" s="116"/>
      <c r="K10" s="117"/>
      <c r="L10" s="115"/>
      <c r="M10" s="116"/>
      <c r="N10" s="117"/>
      <c r="O10" s="115"/>
      <c r="P10" s="116"/>
      <c r="Q10" s="118"/>
      <c r="R10" s="115"/>
      <c r="S10" s="114"/>
      <c r="T10" s="119"/>
      <c r="U10" s="2"/>
      <c r="V10" s="196"/>
      <c r="W10" s="197"/>
      <c r="X10" s="197"/>
      <c r="Y10" s="197"/>
      <c r="Z10" s="201" t="s">
        <v>140</v>
      </c>
      <c r="AA10" s="252" t="s">
        <v>507</v>
      </c>
      <c r="AB10" s="252"/>
      <c r="AC10" s="19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</row>
    <row r="11" spans="1:41" s="144" customFormat="1" ht="30" x14ac:dyDescent="0.25">
      <c r="A11" s="145" t="s">
        <v>421</v>
      </c>
      <c r="B11" s="162" t="s">
        <v>133</v>
      </c>
      <c r="C11" s="161" t="s">
        <v>134</v>
      </c>
      <c r="D11" s="161" t="s">
        <v>428</v>
      </c>
      <c r="E11" s="146" t="s">
        <v>429</v>
      </c>
      <c r="F11" s="146" t="s">
        <v>427</v>
      </c>
      <c r="G11" s="147" t="s">
        <v>430</v>
      </c>
      <c r="H11" s="148" t="s">
        <v>431</v>
      </c>
      <c r="I11" s="146" t="s">
        <v>432</v>
      </c>
      <c r="J11" s="147" t="s">
        <v>433</v>
      </c>
      <c r="K11" s="148" t="s">
        <v>434</v>
      </c>
      <c r="L11" s="146" t="s">
        <v>435</v>
      </c>
      <c r="M11" s="147"/>
      <c r="N11" s="148"/>
      <c r="O11" s="146"/>
      <c r="P11" s="147"/>
      <c r="Q11" s="149" t="s">
        <v>436</v>
      </c>
      <c r="R11" s="150"/>
      <c r="S11" s="151"/>
      <c r="T11" s="160">
        <v>0.5</v>
      </c>
      <c r="U11" s="143"/>
      <c r="V11" s="198"/>
      <c r="W11" s="199"/>
      <c r="X11" s="199"/>
      <c r="Y11" s="199"/>
      <c r="Z11" s="202" t="s">
        <v>141</v>
      </c>
      <c r="AA11" s="253" t="s">
        <v>467</v>
      </c>
      <c r="AB11" s="254"/>
      <c r="AC11" s="192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</row>
    <row r="12" spans="1:41" s="64" customFormat="1" ht="15" customHeight="1" x14ac:dyDescent="0.2">
      <c r="A12" s="102" t="s">
        <v>476</v>
      </c>
      <c r="B12" s="79"/>
      <c r="C12" s="79"/>
      <c r="D12" s="79"/>
      <c r="E12" s="80"/>
      <c r="F12" s="81"/>
      <c r="G12" s="82"/>
      <c r="H12" s="80"/>
      <c r="I12" s="81"/>
      <c r="J12" s="82"/>
      <c r="K12" s="80"/>
      <c r="L12" s="81"/>
      <c r="M12" s="82"/>
      <c r="N12" s="80"/>
      <c r="O12" s="81"/>
      <c r="P12" s="82"/>
      <c r="Q12" s="83"/>
      <c r="R12" s="81"/>
      <c r="S12" s="79"/>
      <c r="T12" s="82"/>
      <c r="U12" s="3"/>
      <c r="AC12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</row>
    <row r="13" spans="1:41" x14ac:dyDescent="0.2">
      <c r="A13" s="20" t="s">
        <v>71</v>
      </c>
      <c r="B13" s="21" t="s">
        <v>97</v>
      </c>
      <c r="C13" s="120">
        <v>100</v>
      </c>
      <c r="D13" s="121">
        <v>50</v>
      </c>
      <c r="E13" s="18"/>
      <c r="F13" s="122" t="s">
        <v>103</v>
      </c>
      <c r="G13" s="123"/>
      <c r="H13" s="124"/>
      <c r="I13" s="122" t="s">
        <v>104</v>
      </c>
      <c r="J13" s="123"/>
      <c r="K13" s="124"/>
      <c r="L13" s="23" t="s">
        <v>105</v>
      </c>
      <c r="M13" s="123"/>
      <c r="N13" s="124"/>
      <c r="O13" s="23" t="s">
        <v>106</v>
      </c>
      <c r="P13" s="123"/>
      <c r="Q13" s="21" t="s">
        <v>101</v>
      </c>
      <c r="R13" s="65"/>
      <c r="S13" s="222" t="s">
        <v>475</v>
      </c>
      <c r="T13" s="11">
        <v>0.5</v>
      </c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</row>
    <row r="14" spans="1:41" ht="30" customHeight="1" x14ac:dyDescent="0.2">
      <c r="A14" s="20" t="s">
        <v>102</v>
      </c>
      <c r="B14" s="21" t="s">
        <v>97</v>
      </c>
      <c r="C14" s="21">
        <v>100</v>
      </c>
      <c r="D14" s="21">
        <v>50</v>
      </c>
      <c r="E14" s="22"/>
      <c r="F14" s="23" t="s">
        <v>103</v>
      </c>
      <c r="G14" s="60"/>
      <c r="H14" s="22"/>
      <c r="I14" s="23" t="s">
        <v>104</v>
      </c>
      <c r="J14" s="60"/>
      <c r="K14" s="22"/>
      <c r="L14" s="23" t="s">
        <v>105</v>
      </c>
      <c r="M14" s="60"/>
      <c r="N14" s="22"/>
      <c r="O14" s="23" t="s">
        <v>106</v>
      </c>
      <c r="P14" s="60"/>
      <c r="Q14" s="21" t="s">
        <v>101</v>
      </c>
      <c r="R14" s="23"/>
      <c r="S14" s="230"/>
      <c r="T14" s="60">
        <v>0.6</v>
      </c>
      <c r="V14" s="242" t="s">
        <v>497</v>
      </c>
      <c r="W14" s="243"/>
      <c r="X14" s="243"/>
      <c r="Y14" s="243"/>
      <c r="Z14" s="243"/>
      <c r="AA14" s="243"/>
      <c r="AB14" s="244"/>
    </row>
    <row r="15" spans="1:41" ht="30" customHeight="1" x14ac:dyDescent="0.2">
      <c r="A15" s="20" t="s">
        <v>96</v>
      </c>
      <c r="B15" s="21" t="s">
        <v>97</v>
      </c>
      <c r="C15" s="21">
        <v>100</v>
      </c>
      <c r="D15" s="21">
        <v>50</v>
      </c>
      <c r="E15" s="18"/>
      <c r="F15" s="65" t="s">
        <v>83</v>
      </c>
      <c r="G15" s="11"/>
      <c r="H15" s="18"/>
      <c r="I15" s="65" t="s">
        <v>98</v>
      </c>
      <c r="J15" s="11"/>
      <c r="K15" s="18"/>
      <c r="L15" s="65" t="s">
        <v>99</v>
      </c>
      <c r="M15" s="11"/>
      <c r="N15" s="18"/>
      <c r="O15" s="65" t="s">
        <v>100</v>
      </c>
      <c r="P15" s="11"/>
      <c r="Q15" s="17" t="s">
        <v>101</v>
      </c>
      <c r="R15" s="65"/>
      <c r="S15" s="230"/>
      <c r="T15" s="11">
        <v>1.25</v>
      </c>
      <c r="V15" s="255" t="s">
        <v>500</v>
      </c>
      <c r="W15" s="256"/>
      <c r="X15" s="256"/>
      <c r="Y15" s="256"/>
      <c r="Z15" s="256"/>
      <c r="AA15" s="256"/>
      <c r="AB15" s="257"/>
    </row>
    <row r="16" spans="1:41" ht="30" customHeight="1" x14ac:dyDescent="0.2">
      <c r="A16" s="20" t="s">
        <v>157</v>
      </c>
      <c r="B16" s="21" t="s">
        <v>97</v>
      </c>
      <c r="C16" s="21">
        <v>100</v>
      </c>
      <c r="D16" s="21">
        <v>50</v>
      </c>
      <c r="E16" s="22"/>
      <c r="F16" s="23" t="s">
        <v>83</v>
      </c>
      <c r="G16" s="60"/>
      <c r="H16" s="22"/>
      <c r="I16" s="23" t="s">
        <v>98</v>
      </c>
      <c r="J16" s="60"/>
      <c r="K16" s="22"/>
      <c r="L16" s="23" t="s">
        <v>99</v>
      </c>
      <c r="M16" s="60"/>
      <c r="N16" s="22"/>
      <c r="O16" s="23" t="s">
        <v>100</v>
      </c>
      <c r="P16" s="60"/>
      <c r="Q16" s="21" t="s">
        <v>101</v>
      </c>
      <c r="R16" s="23"/>
      <c r="S16" s="223"/>
      <c r="T16" s="60">
        <v>0.625</v>
      </c>
      <c r="V16" s="205" t="s">
        <v>139</v>
      </c>
      <c r="W16" s="205" t="s">
        <v>140</v>
      </c>
      <c r="X16" s="205" t="s">
        <v>141</v>
      </c>
      <c r="Y16" s="250" t="s">
        <v>498</v>
      </c>
      <c r="Z16" s="250"/>
      <c r="AA16" s="250"/>
      <c r="AB16" s="250"/>
    </row>
    <row r="17" spans="1:31" ht="15" customHeight="1" x14ac:dyDescent="0.2">
      <c r="A17" s="103" t="s">
        <v>477</v>
      </c>
      <c r="B17" s="83"/>
      <c r="C17" s="83"/>
      <c r="D17" s="83"/>
      <c r="E17" s="84"/>
      <c r="F17" s="85"/>
      <c r="G17" s="86"/>
      <c r="H17" s="84"/>
      <c r="I17" s="85"/>
      <c r="J17" s="86"/>
      <c r="K17" s="84"/>
      <c r="L17" s="85"/>
      <c r="M17" s="86"/>
      <c r="N17" s="84"/>
      <c r="O17" s="85"/>
      <c r="P17" s="86"/>
      <c r="Q17" s="87"/>
      <c r="R17" s="85"/>
      <c r="S17" s="153"/>
      <c r="T17" s="86"/>
      <c r="V17" s="258">
        <v>100</v>
      </c>
      <c r="W17" s="258">
        <v>50</v>
      </c>
      <c r="X17" s="258">
        <v>75</v>
      </c>
      <c r="Y17" s="245" t="s">
        <v>468</v>
      </c>
      <c r="Z17" s="245"/>
      <c r="AA17" s="245">
        <f>1+(3*((V17-X17)/(V17-W17)))</f>
        <v>2.5</v>
      </c>
      <c r="AB17" s="245"/>
      <c r="AC17" s="59"/>
    </row>
    <row r="18" spans="1:31" x14ac:dyDescent="0.2">
      <c r="A18" s="20" t="s">
        <v>158</v>
      </c>
      <c r="B18" s="21" t="s">
        <v>133</v>
      </c>
      <c r="C18" s="21" t="s">
        <v>134</v>
      </c>
      <c r="D18" s="21" t="s">
        <v>2</v>
      </c>
      <c r="E18" s="30"/>
      <c r="F18" s="31"/>
      <c r="G18" s="70"/>
      <c r="H18" s="30"/>
      <c r="I18" s="31"/>
      <c r="J18" s="70"/>
      <c r="K18" s="30"/>
      <c r="L18" s="31"/>
      <c r="M18" s="70"/>
      <c r="N18" s="30"/>
      <c r="O18" s="31"/>
      <c r="P18" s="70"/>
      <c r="Q18" s="29" t="s">
        <v>165</v>
      </c>
      <c r="R18" s="31"/>
      <c r="S18" s="96"/>
      <c r="T18" s="70">
        <v>1.25</v>
      </c>
      <c r="V18" s="258"/>
      <c r="W18" s="258"/>
      <c r="X18" s="258"/>
      <c r="Y18" s="245"/>
      <c r="Z18" s="245"/>
      <c r="AA18" s="245"/>
      <c r="AB18" s="245"/>
    </row>
    <row r="19" spans="1:31" ht="57.75" customHeight="1" x14ac:dyDescent="0.2">
      <c r="A19" s="20" t="s">
        <v>132</v>
      </c>
      <c r="B19" s="21" t="s">
        <v>133</v>
      </c>
      <c r="C19" s="21" t="s">
        <v>134</v>
      </c>
      <c r="D19" s="21" t="s">
        <v>2</v>
      </c>
      <c r="E19" s="30"/>
      <c r="F19" s="31" t="s">
        <v>135</v>
      </c>
      <c r="G19" s="70"/>
      <c r="H19" s="30"/>
      <c r="I19" s="31" t="s">
        <v>136</v>
      </c>
      <c r="J19" s="70"/>
      <c r="K19" s="30"/>
      <c r="L19" s="31" t="s">
        <v>137</v>
      </c>
      <c r="M19" s="70"/>
      <c r="N19" s="30"/>
      <c r="O19" s="31" t="s">
        <v>166</v>
      </c>
      <c r="P19" s="70"/>
      <c r="Q19" s="29" t="s">
        <v>165</v>
      </c>
      <c r="R19" s="31"/>
      <c r="S19" s="68"/>
      <c r="T19" s="60">
        <v>1.5</v>
      </c>
      <c r="V19" s="247" t="s">
        <v>156</v>
      </c>
      <c r="W19" s="248"/>
      <c r="X19" s="248"/>
      <c r="Y19" s="248"/>
      <c r="Z19" s="248"/>
      <c r="AA19" s="248"/>
      <c r="AB19" s="249"/>
    </row>
    <row r="20" spans="1:31" ht="30" customHeight="1" x14ac:dyDescent="0.2">
      <c r="A20" s="20" t="s">
        <v>159</v>
      </c>
      <c r="B20" s="21" t="s">
        <v>133</v>
      </c>
      <c r="C20" s="21" t="s">
        <v>134</v>
      </c>
      <c r="D20" s="21" t="s">
        <v>2</v>
      </c>
      <c r="E20" s="30"/>
      <c r="F20" s="31" t="s">
        <v>135</v>
      </c>
      <c r="G20" s="70"/>
      <c r="H20" s="30"/>
      <c r="I20" s="31" t="s">
        <v>271</v>
      </c>
      <c r="J20" s="70"/>
      <c r="K20" s="30"/>
      <c r="L20" s="31" t="s">
        <v>166</v>
      </c>
      <c r="M20" s="70"/>
      <c r="N20" s="30"/>
      <c r="O20" s="31"/>
      <c r="P20" s="70"/>
      <c r="Q20" s="29" t="s">
        <v>165</v>
      </c>
      <c r="R20" s="31"/>
      <c r="S20" s="154"/>
      <c r="T20" s="161"/>
      <c r="V20" s="231" t="s">
        <v>469</v>
      </c>
      <c r="W20" s="232"/>
      <c r="X20" s="232"/>
      <c r="Y20" s="232"/>
      <c r="Z20" s="232"/>
      <c r="AA20" s="232"/>
      <c r="AB20" s="233"/>
    </row>
    <row r="21" spans="1:31" ht="30" customHeight="1" x14ac:dyDescent="0.2">
      <c r="A21" s="20" t="s">
        <v>167</v>
      </c>
      <c r="B21" s="21" t="s">
        <v>133</v>
      </c>
      <c r="C21" s="21" t="s">
        <v>134</v>
      </c>
      <c r="D21" s="21" t="s">
        <v>168</v>
      </c>
      <c r="E21" s="22"/>
      <c r="F21" s="23"/>
      <c r="G21" s="60"/>
      <c r="H21" s="22"/>
      <c r="I21" s="23"/>
      <c r="J21" s="60"/>
      <c r="K21" s="22"/>
      <c r="L21" s="23"/>
      <c r="M21" s="60"/>
      <c r="N21" s="22"/>
      <c r="O21" s="23"/>
      <c r="P21" s="60"/>
      <c r="Q21" s="21" t="s">
        <v>169</v>
      </c>
      <c r="R21" s="23"/>
      <c r="S21" s="68" t="s">
        <v>422</v>
      </c>
      <c r="T21" s="60">
        <v>0.5</v>
      </c>
      <c r="V21" s="234"/>
      <c r="W21" s="235"/>
      <c r="X21" s="235"/>
      <c r="Y21" s="235"/>
      <c r="Z21" s="235"/>
      <c r="AA21" s="235"/>
      <c r="AB21" s="236"/>
    </row>
    <row r="22" spans="1:31" ht="30" customHeight="1" x14ac:dyDescent="0.2">
      <c r="A22" s="214" t="s">
        <v>160</v>
      </c>
      <c r="B22" s="21" t="s">
        <v>170</v>
      </c>
      <c r="C22" s="21" t="s">
        <v>134</v>
      </c>
      <c r="D22" s="21" t="s">
        <v>168</v>
      </c>
      <c r="E22" s="33"/>
      <c r="F22" s="34"/>
      <c r="G22" s="35"/>
      <c r="H22" s="33"/>
      <c r="I22" s="34"/>
      <c r="J22" s="35"/>
      <c r="K22" s="33"/>
      <c r="L22" s="34"/>
      <c r="M22" s="35"/>
      <c r="N22" s="33"/>
      <c r="O22" s="34"/>
      <c r="P22" s="35"/>
      <c r="Q22" s="32" t="s">
        <v>169</v>
      </c>
      <c r="R22" s="34"/>
      <c r="S22" s="222"/>
      <c r="T22" s="222">
        <v>0.84</v>
      </c>
      <c r="V22" s="200"/>
      <c r="W22" s="200"/>
      <c r="X22" s="200"/>
      <c r="Y22" s="200"/>
      <c r="Z22" s="200"/>
      <c r="AA22" s="200"/>
      <c r="AB22" s="200"/>
    </row>
    <row r="23" spans="1:31" ht="30" customHeight="1" x14ac:dyDescent="0.2">
      <c r="A23" s="215"/>
      <c r="B23" s="21" t="s">
        <v>171</v>
      </c>
      <c r="C23" s="21" t="s">
        <v>134</v>
      </c>
      <c r="D23" s="21" t="s">
        <v>62</v>
      </c>
      <c r="E23" s="33"/>
      <c r="F23" s="34" t="s">
        <v>135</v>
      </c>
      <c r="G23" s="35"/>
      <c r="H23" s="33"/>
      <c r="I23" s="34" t="s">
        <v>136</v>
      </c>
      <c r="J23" s="35"/>
      <c r="K23" s="33"/>
      <c r="L23" s="34" t="s">
        <v>137</v>
      </c>
      <c r="M23" s="35"/>
      <c r="N23" s="33"/>
      <c r="O23" s="34" t="s">
        <v>21</v>
      </c>
      <c r="P23" s="35"/>
      <c r="Q23" s="32" t="s">
        <v>138</v>
      </c>
      <c r="R23" s="34"/>
      <c r="S23" s="223"/>
      <c r="T23" s="223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</row>
    <row r="24" spans="1:31" ht="30" x14ac:dyDescent="0.2">
      <c r="A24" s="20" t="s">
        <v>161</v>
      </c>
      <c r="B24" s="21" t="s">
        <v>133</v>
      </c>
      <c r="C24" s="21" t="s">
        <v>134</v>
      </c>
      <c r="D24" s="21" t="s">
        <v>168</v>
      </c>
      <c r="E24" s="33"/>
      <c r="F24" s="34"/>
      <c r="G24" s="35"/>
      <c r="H24" s="33"/>
      <c r="I24" s="34"/>
      <c r="J24" s="35"/>
      <c r="K24" s="33"/>
      <c r="L24" s="34"/>
      <c r="M24" s="35"/>
      <c r="N24" s="33"/>
      <c r="O24" s="34"/>
      <c r="P24" s="35"/>
      <c r="Q24" s="32" t="s">
        <v>169</v>
      </c>
      <c r="R24" s="34"/>
      <c r="S24" s="155"/>
      <c r="T24" s="35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</row>
    <row r="25" spans="1:31" ht="30" customHeight="1" x14ac:dyDescent="0.2">
      <c r="A25" s="20" t="s">
        <v>162</v>
      </c>
      <c r="B25" s="21"/>
      <c r="C25" s="21"/>
      <c r="D25" s="21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32"/>
      <c r="R25" s="22"/>
      <c r="S25" s="68"/>
      <c r="T25" s="35">
        <v>0.56000000000000005</v>
      </c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</row>
    <row r="26" spans="1:31" x14ac:dyDescent="0.2">
      <c r="A26" s="103" t="s">
        <v>255</v>
      </c>
      <c r="B26" s="83"/>
      <c r="C26" s="83"/>
      <c r="D26" s="83"/>
      <c r="E26" s="84"/>
      <c r="F26" s="85"/>
      <c r="G26" s="86"/>
      <c r="H26" s="84"/>
      <c r="I26" s="85"/>
      <c r="J26" s="86"/>
      <c r="K26" s="84"/>
      <c r="L26" s="85"/>
      <c r="M26" s="86"/>
      <c r="N26" s="84"/>
      <c r="O26" s="85"/>
      <c r="P26" s="86"/>
      <c r="Q26" s="87"/>
      <c r="R26" s="84"/>
      <c r="S26" s="153"/>
      <c r="T26" s="86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</row>
    <row r="27" spans="1:31" ht="30" customHeight="1" x14ac:dyDescent="0.2">
      <c r="A27" s="20" t="s">
        <v>61</v>
      </c>
      <c r="B27" s="21" t="s">
        <v>289</v>
      </c>
      <c r="C27" s="21" t="s">
        <v>62</v>
      </c>
      <c r="D27" s="21" t="s">
        <v>9</v>
      </c>
      <c r="E27" s="22"/>
      <c r="F27" s="23" t="s">
        <v>174</v>
      </c>
      <c r="G27" s="60"/>
      <c r="H27" s="22"/>
      <c r="I27" s="23" t="s">
        <v>173</v>
      </c>
      <c r="J27" s="60"/>
      <c r="K27" s="22"/>
      <c r="L27" s="23" t="s">
        <v>172</v>
      </c>
      <c r="M27" s="60"/>
      <c r="N27" s="22"/>
      <c r="O27" s="23" t="s">
        <v>21</v>
      </c>
      <c r="P27" s="60"/>
      <c r="Q27" s="21" t="s">
        <v>142</v>
      </c>
      <c r="R27" s="22"/>
      <c r="S27" s="68"/>
      <c r="T27" s="60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</row>
    <row r="28" spans="1:31" x14ac:dyDescent="0.2">
      <c r="A28" s="20" t="s">
        <v>163</v>
      </c>
      <c r="B28" s="21" t="s">
        <v>289</v>
      </c>
      <c r="C28" s="21" t="s">
        <v>62</v>
      </c>
      <c r="D28" s="21" t="s">
        <v>9</v>
      </c>
      <c r="E28" s="18"/>
      <c r="F28" s="65" t="s">
        <v>175</v>
      </c>
      <c r="G28" s="11" t="s">
        <v>176</v>
      </c>
      <c r="H28" s="18" t="s">
        <v>177</v>
      </c>
      <c r="I28" s="65" t="s">
        <v>178</v>
      </c>
      <c r="J28" s="11" t="s">
        <v>179</v>
      </c>
      <c r="K28" s="18"/>
      <c r="L28" s="65" t="s">
        <v>180</v>
      </c>
      <c r="M28" s="11"/>
      <c r="N28" s="18"/>
      <c r="O28" s="65" t="s">
        <v>21</v>
      </c>
      <c r="P28" s="11"/>
      <c r="Q28" s="17" t="s">
        <v>142</v>
      </c>
      <c r="R28" s="65"/>
      <c r="S28" s="68"/>
      <c r="T28" s="11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</row>
    <row r="29" spans="1:31" x14ac:dyDescent="0.2">
      <c r="A29" s="20" t="s">
        <v>164</v>
      </c>
      <c r="B29" s="21"/>
      <c r="C29" s="21"/>
      <c r="D29" s="21"/>
      <c r="E29" s="22"/>
      <c r="F29" s="23"/>
      <c r="G29" s="60"/>
      <c r="H29" s="22"/>
      <c r="I29" s="23"/>
      <c r="J29" s="60"/>
      <c r="K29" s="22"/>
      <c r="L29" s="23"/>
      <c r="M29" s="60"/>
      <c r="N29" s="22"/>
      <c r="O29" s="23"/>
      <c r="P29" s="60"/>
      <c r="Q29" s="21"/>
      <c r="R29" s="23"/>
      <c r="S29" s="68"/>
      <c r="T29" s="60"/>
      <c r="V29" s="191"/>
      <c r="W29" s="191"/>
      <c r="X29" s="191"/>
      <c r="Y29" s="191"/>
      <c r="Z29" s="191"/>
      <c r="AA29" s="191"/>
      <c r="AB29" s="191"/>
    </row>
    <row r="30" spans="1:31" x14ac:dyDescent="0.2">
      <c r="A30" s="103" t="s">
        <v>256</v>
      </c>
      <c r="B30" s="83"/>
      <c r="C30" s="83"/>
      <c r="D30" s="83"/>
      <c r="E30" s="84"/>
      <c r="F30" s="85"/>
      <c r="G30" s="86"/>
      <c r="H30" s="84"/>
      <c r="I30" s="85"/>
      <c r="J30" s="86"/>
      <c r="K30" s="84"/>
      <c r="L30" s="85"/>
      <c r="M30" s="86"/>
      <c r="N30" s="84"/>
      <c r="O30" s="85"/>
      <c r="P30" s="86"/>
      <c r="Q30" s="87"/>
      <c r="R30" s="85"/>
      <c r="S30" s="153"/>
      <c r="T30" s="86"/>
      <c r="V30" s="191"/>
      <c r="W30" s="191"/>
      <c r="X30" s="191"/>
      <c r="Y30" s="191"/>
      <c r="Z30" s="191"/>
      <c r="AA30" s="191"/>
      <c r="AB30" s="191"/>
    </row>
    <row r="31" spans="1:31" ht="30" x14ac:dyDescent="0.2">
      <c r="A31" s="20" t="s">
        <v>181</v>
      </c>
      <c r="B31" s="21"/>
      <c r="C31" s="21"/>
      <c r="D31" s="21"/>
      <c r="E31" s="22"/>
      <c r="F31" s="23"/>
      <c r="G31" s="60"/>
      <c r="H31" s="22"/>
      <c r="I31" s="23"/>
      <c r="J31" s="60"/>
      <c r="K31" s="22"/>
      <c r="L31" s="23"/>
      <c r="M31" s="60"/>
      <c r="N31" s="22"/>
      <c r="O31" s="23"/>
      <c r="P31" s="60"/>
      <c r="Q31" s="21"/>
      <c r="R31" s="23"/>
      <c r="S31" s="68"/>
      <c r="T31" s="60">
        <v>1.5</v>
      </c>
    </row>
    <row r="32" spans="1:31" x14ac:dyDescent="0.2">
      <c r="A32" s="20" t="s">
        <v>182</v>
      </c>
      <c r="B32" s="21" t="s">
        <v>97</v>
      </c>
      <c r="C32" s="21">
        <v>100</v>
      </c>
      <c r="D32" s="21">
        <v>60</v>
      </c>
      <c r="E32" s="18"/>
      <c r="F32" s="65" t="s">
        <v>183</v>
      </c>
      <c r="G32" s="11"/>
      <c r="H32" s="18"/>
      <c r="I32" s="65" t="s">
        <v>184</v>
      </c>
      <c r="J32" s="11"/>
      <c r="K32" s="18"/>
      <c r="L32" s="65" t="s">
        <v>104</v>
      </c>
      <c r="M32" s="11"/>
      <c r="N32" s="18"/>
      <c r="O32" s="65" t="s">
        <v>105</v>
      </c>
      <c r="P32" s="11"/>
      <c r="Q32" s="17" t="s">
        <v>87</v>
      </c>
      <c r="R32" s="65"/>
      <c r="S32" s="156"/>
      <c r="T32" s="11"/>
    </row>
    <row r="33" spans="1:20" ht="30" x14ac:dyDescent="0.2">
      <c r="A33" s="20" t="s">
        <v>196</v>
      </c>
      <c r="B33" s="21"/>
      <c r="C33" s="21"/>
      <c r="D33" s="21"/>
      <c r="E33" s="22"/>
      <c r="F33" s="23"/>
      <c r="G33" s="60"/>
      <c r="H33" s="22"/>
      <c r="I33" s="23"/>
      <c r="J33" s="60"/>
      <c r="K33" s="22"/>
      <c r="L33" s="23"/>
      <c r="M33" s="60"/>
      <c r="N33" s="22"/>
      <c r="O33" s="23"/>
      <c r="P33" s="60"/>
      <c r="Q33" s="21"/>
      <c r="R33" s="23"/>
      <c r="S33" s="68" t="s">
        <v>423</v>
      </c>
      <c r="T33" s="60">
        <v>2.5</v>
      </c>
    </row>
    <row r="34" spans="1:20" ht="51.75" customHeight="1" x14ac:dyDescent="0.2">
      <c r="A34" s="20" t="s">
        <v>82</v>
      </c>
      <c r="B34" s="21" t="s">
        <v>97</v>
      </c>
      <c r="C34" s="21">
        <v>100</v>
      </c>
      <c r="D34" s="21">
        <v>60</v>
      </c>
      <c r="E34" s="18"/>
      <c r="F34" s="65" t="s">
        <v>83</v>
      </c>
      <c r="G34" s="11"/>
      <c r="H34" s="18"/>
      <c r="I34" s="65" t="s">
        <v>84</v>
      </c>
      <c r="J34" s="11"/>
      <c r="K34" s="18"/>
      <c r="L34" s="65" t="s">
        <v>85</v>
      </c>
      <c r="M34" s="11"/>
      <c r="N34" s="18"/>
      <c r="O34" s="65" t="s">
        <v>86</v>
      </c>
      <c r="P34" s="11"/>
      <c r="Q34" s="17" t="s">
        <v>87</v>
      </c>
      <c r="R34" s="65"/>
      <c r="S34" s="156" t="s">
        <v>424</v>
      </c>
      <c r="T34" s="11">
        <v>0.4</v>
      </c>
    </row>
    <row r="35" spans="1:20" x14ac:dyDescent="0.2">
      <c r="A35" s="20" t="s">
        <v>197</v>
      </c>
      <c r="B35" s="21"/>
      <c r="C35" s="21"/>
      <c r="D35" s="21"/>
      <c r="E35" s="22"/>
      <c r="F35" s="23"/>
      <c r="G35" s="60"/>
      <c r="H35" s="22"/>
      <c r="I35" s="23"/>
      <c r="J35" s="60"/>
      <c r="K35" s="22"/>
      <c r="L35" s="23"/>
      <c r="M35" s="60"/>
      <c r="N35" s="22"/>
      <c r="O35" s="23"/>
      <c r="P35" s="60"/>
      <c r="Q35" s="21"/>
      <c r="R35" s="23"/>
      <c r="S35" s="68"/>
      <c r="T35" s="60">
        <v>2</v>
      </c>
    </row>
    <row r="36" spans="1:20" ht="28.5" x14ac:dyDescent="0.2">
      <c r="A36" s="20" t="s">
        <v>55</v>
      </c>
      <c r="B36" s="21" t="s">
        <v>290</v>
      </c>
      <c r="C36" s="21" t="s">
        <v>9</v>
      </c>
      <c r="D36" s="21" t="s">
        <v>154</v>
      </c>
      <c r="E36" s="18"/>
      <c r="F36" s="65" t="s">
        <v>56</v>
      </c>
      <c r="G36" s="11"/>
      <c r="H36" s="18"/>
      <c r="I36" s="65" t="s">
        <v>57</v>
      </c>
      <c r="J36" s="11"/>
      <c r="K36" s="18"/>
      <c r="L36" s="65" t="s">
        <v>58</v>
      </c>
      <c r="M36" s="11"/>
      <c r="N36" s="18"/>
      <c r="O36" s="65" t="s">
        <v>59</v>
      </c>
      <c r="P36" s="11"/>
      <c r="Q36" s="17" t="s">
        <v>60</v>
      </c>
      <c r="R36" s="65"/>
      <c r="S36" s="156"/>
      <c r="T36" s="11">
        <v>1.75</v>
      </c>
    </row>
    <row r="37" spans="1:20" ht="28.5" x14ac:dyDescent="0.2">
      <c r="A37" s="20" t="s">
        <v>198</v>
      </c>
      <c r="B37" s="21" t="s">
        <v>288</v>
      </c>
      <c r="C37" s="21">
        <v>100</v>
      </c>
      <c r="D37" s="21">
        <v>60</v>
      </c>
      <c r="E37" s="22"/>
      <c r="F37" s="23" t="s">
        <v>183</v>
      </c>
      <c r="G37" s="60" t="s">
        <v>371</v>
      </c>
      <c r="H37" s="22" t="s">
        <v>372</v>
      </c>
      <c r="I37" s="23" t="s">
        <v>373</v>
      </c>
      <c r="J37" s="60" t="s">
        <v>374</v>
      </c>
      <c r="K37" s="22" t="s">
        <v>375</v>
      </c>
      <c r="L37" s="23" t="s">
        <v>376</v>
      </c>
      <c r="M37" s="60" t="s">
        <v>377</v>
      </c>
      <c r="N37" s="22" t="s">
        <v>378</v>
      </c>
      <c r="O37" s="23" t="s">
        <v>379</v>
      </c>
      <c r="P37" s="60" t="s">
        <v>380</v>
      </c>
      <c r="Q37" s="21" t="s">
        <v>87</v>
      </c>
      <c r="R37" s="23"/>
      <c r="S37" s="68"/>
      <c r="T37" s="60"/>
    </row>
    <row r="38" spans="1:20" ht="30" x14ac:dyDescent="0.2">
      <c r="A38" s="20" t="s">
        <v>199</v>
      </c>
      <c r="B38" s="21"/>
      <c r="C38" s="21"/>
      <c r="D38" s="21"/>
      <c r="E38" s="18"/>
      <c r="F38" s="65"/>
      <c r="G38" s="11"/>
      <c r="H38" s="18"/>
      <c r="I38" s="65"/>
      <c r="J38" s="11"/>
      <c r="K38" s="18"/>
      <c r="L38" s="65"/>
      <c r="M38" s="11"/>
      <c r="N38" s="18"/>
      <c r="O38" s="65"/>
      <c r="P38" s="11"/>
      <c r="Q38" s="17"/>
      <c r="R38" s="65"/>
      <c r="S38" s="156" t="s">
        <v>425</v>
      </c>
      <c r="T38" s="11"/>
    </row>
    <row r="39" spans="1:20" ht="28.5" x14ac:dyDescent="0.2">
      <c r="A39" s="20" t="s">
        <v>27</v>
      </c>
      <c r="B39" s="21" t="s">
        <v>290</v>
      </c>
      <c r="C39" s="21" t="s">
        <v>9</v>
      </c>
      <c r="D39" s="21" t="s">
        <v>11</v>
      </c>
      <c r="E39" s="22"/>
      <c r="F39" s="23" t="s">
        <v>33</v>
      </c>
      <c r="G39" s="60" t="s">
        <v>32</v>
      </c>
      <c r="H39" s="22" t="s">
        <v>37</v>
      </c>
      <c r="I39" s="23" t="s">
        <v>43</v>
      </c>
      <c r="J39" s="60" t="s">
        <v>44</v>
      </c>
      <c r="K39" s="22" t="s">
        <v>45</v>
      </c>
      <c r="L39" s="23" t="s">
        <v>46</v>
      </c>
      <c r="M39" s="60" t="s">
        <v>47</v>
      </c>
      <c r="N39" s="22"/>
      <c r="O39" s="23" t="s">
        <v>48</v>
      </c>
      <c r="P39" s="60"/>
      <c r="Q39" s="21"/>
      <c r="R39" s="23"/>
      <c r="S39" s="68"/>
      <c r="T39" s="60"/>
    </row>
    <row r="40" spans="1:20" ht="30" x14ac:dyDescent="0.2">
      <c r="A40" s="20" t="s">
        <v>494</v>
      </c>
      <c r="B40" s="21"/>
      <c r="C40" s="21"/>
      <c r="D40" s="21"/>
      <c r="E40" s="18"/>
      <c r="F40" s="106"/>
      <c r="G40" s="11"/>
      <c r="H40" s="18"/>
      <c r="I40" s="106"/>
      <c r="J40" s="11"/>
      <c r="K40" s="18"/>
      <c r="L40" s="106"/>
      <c r="M40" s="11"/>
      <c r="N40" s="18"/>
      <c r="O40" s="106"/>
      <c r="P40" s="11"/>
      <c r="Q40" s="189"/>
      <c r="R40" s="106"/>
      <c r="S40" s="156"/>
      <c r="T40" s="11"/>
    </row>
    <row r="41" spans="1:20" ht="30" x14ac:dyDescent="0.2">
      <c r="A41" s="20" t="s">
        <v>200</v>
      </c>
      <c r="B41" s="21"/>
      <c r="C41" s="21"/>
      <c r="D41" s="21"/>
      <c r="E41" s="18"/>
      <c r="F41" s="65"/>
      <c r="G41" s="11"/>
      <c r="H41" s="18"/>
      <c r="I41" s="65"/>
      <c r="J41" s="11"/>
      <c r="K41" s="18"/>
      <c r="L41" s="65"/>
      <c r="M41" s="11"/>
      <c r="N41" s="18"/>
      <c r="O41" s="65"/>
      <c r="P41" s="11"/>
      <c r="Q41" s="17"/>
      <c r="R41" s="65"/>
      <c r="S41" s="190" t="s">
        <v>493</v>
      </c>
      <c r="T41" s="60"/>
    </row>
    <row r="42" spans="1:20" ht="30" x14ac:dyDescent="0.2">
      <c r="A42" s="20" t="s">
        <v>24</v>
      </c>
      <c r="B42" s="21" t="s">
        <v>291</v>
      </c>
      <c r="C42" s="24" t="s">
        <v>64</v>
      </c>
      <c r="D42" s="21" t="s">
        <v>11</v>
      </c>
      <c r="E42" s="26" t="s">
        <v>64</v>
      </c>
      <c r="F42" s="23" t="s">
        <v>9</v>
      </c>
      <c r="G42" s="77" t="s">
        <v>65</v>
      </c>
      <c r="H42" s="26" t="s">
        <v>66</v>
      </c>
      <c r="I42" s="23" t="s">
        <v>1</v>
      </c>
      <c r="J42" s="77" t="s">
        <v>67</v>
      </c>
      <c r="K42" s="26" t="s">
        <v>68</v>
      </c>
      <c r="L42" s="23" t="s">
        <v>10</v>
      </c>
      <c r="M42" s="77" t="s">
        <v>69</v>
      </c>
      <c r="N42" s="22"/>
      <c r="O42" s="23" t="s">
        <v>11</v>
      </c>
      <c r="P42" s="60"/>
      <c r="Q42" s="21">
        <v>0</v>
      </c>
      <c r="R42" s="23"/>
      <c r="S42" s="68" t="s">
        <v>491</v>
      </c>
      <c r="T42" s="60"/>
    </row>
    <row r="43" spans="1:20" ht="30" x14ac:dyDescent="0.2">
      <c r="A43" s="20" t="s">
        <v>201</v>
      </c>
      <c r="B43" s="21"/>
      <c r="C43" s="24"/>
      <c r="D43" s="21"/>
      <c r="E43" s="19"/>
      <c r="F43" s="65"/>
      <c r="G43" s="74"/>
      <c r="H43" s="19"/>
      <c r="I43" s="65"/>
      <c r="J43" s="74"/>
      <c r="K43" s="19"/>
      <c r="L43" s="65"/>
      <c r="M43" s="74"/>
      <c r="N43" s="18"/>
      <c r="O43" s="65"/>
      <c r="P43" s="11"/>
      <c r="Q43" s="17"/>
      <c r="R43" s="65"/>
      <c r="S43" s="156"/>
      <c r="T43" s="11"/>
    </row>
    <row r="44" spans="1:20" x14ac:dyDescent="0.2">
      <c r="A44" s="103" t="s">
        <v>257</v>
      </c>
      <c r="B44" s="83"/>
      <c r="C44" s="88"/>
      <c r="D44" s="83"/>
      <c r="E44" s="89"/>
      <c r="F44" s="81"/>
      <c r="G44" s="90"/>
      <c r="H44" s="89"/>
      <c r="I44" s="81"/>
      <c r="J44" s="90"/>
      <c r="K44" s="89"/>
      <c r="L44" s="81"/>
      <c r="M44" s="90"/>
      <c r="N44" s="80"/>
      <c r="O44" s="81"/>
      <c r="P44" s="82"/>
      <c r="Q44" s="83"/>
      <c r="R44" s="81"/>
      <c r="S44" s="79"/>
      <c r="T44" s="82"/>
    </row>
    <row r="45" spans="1:20" x14ac:dyDescent="0.2">
      <c r="A45" s="20" t="s">
        <v>95</v>
      </c>
      <c r="B45" s="21" t="s">
        <v>275</v>
      </c>
      <c r="C45" s="21">
        <v>10</v>
      </c>
      <c r="D45" s="21" t="s">
        <v>62</v>
      </c>
      <c r="E45" s="18"/>
      <c r="F45" s="65" t="s">
        <v>135</v>
      </c>
      <c r="G45" s="11"/>
      <c r="H45" s="18"/>
      <c r="I45" s="65" t="s">
        <v>272</v>
      </c>
      <c r="J45" s="11"/>
      <c r="K45" s="18"/>
      <c r="L45" s="65" t="s">
        <v>273</v>
      </c>
      <c r="M45" s="11"/>
      <c r="N45" s="18"/>
      <c r="O45" s="65"/>
      <c r="P45" s="11"/>
      <c r="Q45" s="17" t="s">
        <v>138</v>
      </c>
      <c r="R45" s="65"/>
      <c r="S45" s="156"/>
      <c r="T45" s="11">
        <v>0.84</v>
      </c>
    </row>
    <row r="46" spans="1:20" x14ac:dyDescent="0.2">
      <c r="A46" s="103" t="s">
        <v>478</v>
      </c>
      <c r="B46" s="83"/>
      <c r="C46" s="83"/>
      <c r="D46" s="83"/>
      <c r="E46" s="80"/>
      <c r="F46" s="81"/>
      <c r="G46" s="82"/>
      <c r="H46" s="80"/>
      <c r="I46" s="81"/>
      <c r="J46" s="82"/>
      <c r="K46" s="80"/>
      <c r="L46" s="81"/>
      <c r="M46" s="82"/>
      <c r="N46" s="80"/>
      <c r="O46" s="81"/>
      <c r="P46" s="82"/>
      <c r="Q46" s="83"/>
      <c r="R46" s="81"/>
      <c r="S46" s="79"/>
      <c r="T46" s="82"/>
    </row>
    <row r="47" spans="1:20" ht="30" x14ac:dyDescent="0.2">
      <c r="A47" s="20" t="s">
        <v>202</v>
      </c>
      <c r="B47" s="21" t="s">
        <v>97</v>
      </c>
      <c r="C47" s="21">
        <v>100</v>
      </c>
      <c r="D47" s="21" t="s">
        <v>274</v>
      </c>
      <c r="E47" s="18"/>
      <c r="F47" s="65"/>
      <c r="G47" s="11"/>
      <c r="H47" s="18"/>
      <c r="I47" s="65"/>
      <c r="J47" s="11"/>
      <c r="K47" s="18"/>
      <c r="L47" s="65"/>
      <c r="M47" s="11"/>
      <c r="N47" s="18"/>
      <c r="O47" s="65"/>
      <c r="P47" s="11"/>
      <c r="Q47" s="17"/>
      <c r="R47" s="65"/>
      <c r="S47" s="156"/>
      <c r="T47" s="11"/>
    </row>
    <row r="48" spans="1:20" x14ac:dyDescent="0.2">
      <c r="A48" s="20" t="s">
        <v>203</v>
      </c>
      <c r="B48" s="21" t="s">
        <v>275</v>
      </c>
      <c r="C48" s="21">
        <v>10</v>
      </c>
      <c r="D48" s="21">
        <v>1</v>
      </c>
      <c r="E48" s="22">
        <v>9</v>
      </c>
      <c r="F48" s="23">
        <v>8</v>
      </c>
      <c r="G48" s="60">
        <v>7</v>
      </c>
      <c r="H48" s="22">
        <v>6</v>
      </c>
      <c r="I48" s="23">
        <v>5</v>
      </c>
      <c r="J48" s="60">
        <v>4</v>
      </c>
      <c r="K48" s="22">
        <v>3</v>
      </c>
      <c r="L48" s="23">
        <v>2</v>
      </c>
      <c r="M48" s="60">
        <v>1</v>
      </c>
      <c r="N48" s="22"/>
      <c r="O48" s="23"/>
      <c r="P48" s="60"/>
      <c r="Q48" s="21">
        <v>0</v>
      </c>
      <c r="R48" s="23"/>
      <c r="S48" s="68"/>
      <c r="T48" s="60"/>
    </row>
    <row r="49" spans="1:28" ht="14.25" x14ac:dyDescent="0.2">
      <c r="A49" s="214" t="s">
        <v>204</v>
      </c>
      <c r="B49" s="222" t="s">
        <v>275</v>
      </c>
      <c r="C49" s="222">
        <v>10</v>
      </c>
      <c r="D49" s="21" t="s">
        <v>451</v>
      </c>
      <c r="E49" s="25" t="s">
        <v>450</v>
      </c>
      <c r="F49" s="23">
        <v>8</v>
      </c>
      <c r="G49" s="60">
        <v>7</v>
      </c>
      <c r="H49" s="22">
        <v>6</v>
      </c>
      <c r="I49" s="23">
        <v>5</v>
      </c>
      <c r="J49" s="60">
        <v>4</v>
      </c>
      <c r="K49" s="22">
        <v>3</v>
      </c>
      <c r="L49" s="23">
        <v>2</v>
      </c>
      <c r="M49" s="60">
        <v>1</v>
      </c>
      <c r="N49" s="22"/>
      <c r="O49" s="23"/>
      <c r="P49" s="60"/>
      <c r="Q49" s="21" t="s">
        <v>281</v>
      </c>
      <c r="R49" s="228" t="s">
        <v>269</v>
      </c>
      <c r="S49" s="222" t="s">
        <v>459</v>
      </c>
      <c r="T49" s="222"/>
    </row>
    <row r="50" spans="1:28" ht="14.25" x14ac:dyDescent="0.2">
      <c r="A50" s="215"/>
      <c r="B50" s="223"/>
      <c r="C50" s="223"/>
      <c r="D50" s="21" t="s">
        <v>452</v>
      </c>
      <c r="E50" s="66" t="s">
        <v>276</v>
      </c>
      <c r="F50" s="106"/>
      <c r="G50" s="11" t="s">
        <v>137</v>
      </c>
      <c r="H50" s="18" t="s">
        <v>277</v>
      </c>
      <c r="I50" s="106"/>
      <c r="J50" s="11" t="s">
        <v>173</v>
      </c>
      <c r="K50" s="18" t="s">
        <v>172</v>
      </c>
      <c r="L50" s="106"/>
      <c r="M50" s="11" t="s">
        <v>278</v>
      </c>
      <c r="N50" s="18"/>
      <c r="O50" s="106" t="s">
        <v>279</v>
      </c>
      <c r="P50" s="11"/>
      <c r="Q50" s="17" t="s">
        <v>280</v>
      </c>
      <c r="R50" s="229"/>
      <c r="S50" s="223"/>
      <c r="T50" s="223"/>
    </row>
    <row r="51" spans="1:28" x14ac:dyDescent="0.2">
      <c r="A51" s="103" t="s">
        <v>258</v>
      </c>
      <c r="B51" s="83"/>
      <c r="C51" s="83"/>
      <c r="D51" s="83"/>
      <c r="E51" s="80"/>
      <c r="F51" s="81"/>
      <c r="G51" s="82"/>
      <c r="H51" s="80"/>
      <c r="I51" s="81"/>
      <c r="J51" s="82"/>
      <c r="K51" s="80"/>
      <c r="L51" s="81"/>
      <c r="M51" s="82"/>
      <c r="N51" s="80"/>
      <c r="O51" s="81"/>
      <c r="P51" s="82"/>
      <c r="Q51" s="83"/>
      <c r="R51" s="81"/>
      <c r="S51" s="79"/>
      <c r="T51" s="82"/>
    </row>
    <row r="52" spans="1:28" ht="42.75" x14ac:dyDescent="0.2">
      <c r="A52" s="20" t="s">
        <v>205</v>
      </c>
      <c r="B52" s="21" t="s">
        <v>282</v>
      </c>
      <c r="C52" s="21">
        <v>20</v>
      </c>
      <c r="D52" s="21">
        <v>12</v>
      </c>
      <c r="E52" s="18" t="s">
        <v>283</v>
      </c>
      <c r="F52" s="110" t="s">
        <v>284</v>
      </c>
      <c r="G52" s="11"/>
      <c r="H52" s="18"/>
      <c r="I52" s="110" t="s">
        <v>285</v>
      </c>
      <c r="J52" s="11"/>
      <c r="K52" s="18"/>
      <c r="L52" s="127" t="s">
        <v>286</v>
      </c>
      <c r="M52" s="11"/>
      <c r="N52" s="18"/>
      <c r="O52" s="65"/>
      <c r="P52" s="11"/>
      <c r="Q52" s="17" t="s">
        <v>287</v>
      </c>
      <c r="R52" s="126" t="s">
        <v>269</v>
      </c>
      <c r="S52" s="156" t="s">
        <v>454</v>
      </c>
      <c r="T52" s="11"/>
    </row>
    <row r="53" spans="1:28" x14ac:dyDescent="0.2">
      <c r="A53" s="103" t="s">
        <v>259</v>
      </c>
      <c r="B53" s="83"/>
      <c r="C53" s="83"/>
      <c r="D53" s="83"/>
      <c r="E53" s="80"/>
      <c r="F53" s="81"/>
      <c r="G53" s="82"/>
      <c r="H53" s="80"/>
      <c r="I53" s="81"/>
      <c r="J53" s="82"/>
      <c r="K53" s="80"/>
      <c r="L53" s="81"/>
      <c r="M53" s="82"/>
      <c r="N53" s="80"/>
      <c r="O53" s="81"/>
      <c r="P53" s="82"/>
      <c r="Q53" s="83"/>
      <c r="R53" s="81"/>
      <c r="S53" s="79"/>
      <c r="T53" s="82"/>
    </row>
    <row r="54" spans="1:28" x14ac:dyDescent="0.2">
      <c r="A54" s="20" t="s">
        <v>206</v>
      </c>
      <c r="B54" s="21" t="s">
        <v>97</v>
      </c>
      <c r="C54" s="21">
        <v>100</v>
      </c>
      <c r="D54" s="21">
        <v>60</v>
      </c>
      <c r="E54" s="18" t="s">
        <v>207</v>
      </c>
      <c r="F54" s="65" t="s">
        <v>208</v>
      </c>
      <c r="G54" s="11"/>
      <c r="H54" s="18"/>
      <c r="I54" s="65" t="s">
        <v>209</v>
      </c>
      <c r="J54" s="11"/>
      <c r="K54" s="18"/>
      <c r="L54" s="65" t="s">
        <v>210</v>
      </c>
      <c r="M54" s="11"/>
      <c r="N54" s="18"/>
      <c r="O54" s="65" t="s">
        <v>211</v>
      </c>
      <c r="P54" s="11"/>
      <c r="Q54" s="17" t="s">
        <v>87</v>
      </c>
      <c r="R54" s="65"/>
      <c r="S54" s="156"/>
      <c r="T54" s="11">
        <v>2</v>
      </c>
    </row>
    <row r="55" spans="1:28" s="129" customFormat="1" x14ac:dyDescent="0.25">
      <c r="A55" s="103" t="s">
        <v>260</v>
      </c>
      <c r="B55" s="118" t="s">
        <v>97</v>
      </c>
      <c r="C55" s="118">
        <v>100</v>
      </c>
      <c r="D55" s="117">
        <v>60</v>
      </c>
      <c r="E55" s="117"/>
      <c r="F55" s="115"/>
      <c r="G55" s="116"/>
      <c r="H55" s="117"/>
      <c r="I55" s="115"/>
      <c r="J55" s="116"/>
      <c r="K55" s="117"/>
      <c r="L55" s="115"/>
      <c r="M55" s="116"/>
      <c r="N55" s="117"/>
      <c r="O55" s="115"/>
      <c r="P55" s="116"/>
      <c r="Q55" s="118"/>
      <c r="R55" s="115"/>
      <c r="S55" s="152"/>
      <c r="T55" s="116"/>
      <c r="U55" s="128"/>
      <c r="V55" s="128"/>
      <c r="W55" s="128"/>
      <c r="X55" s="128"/>
      <c r="Y55" s="128"/>
      <c r="Z55" s="128"/>
      <c r="AA55" s="128"/>
      <c r="AB55" s="128"/>
    </row>
    <row r="56" spans="1:28" x14ac:dyDescent="0.2">
      <c r="A56" s="20" t="s">
        <v>212</v>
      </c>
      <c r="B56" s="21"/>
      <c r="C56" s="21"/>
      <c r="D56" s="21"/>
      <c r="E56" s="18"/>
      <c r="F56" s="65"/>
      <c r="G56" s="11"/>
      <c r="H56" s="18"/>
      <c r="I56" s="65"/>
      <c r="J56" s="11"/>
      <c r="K56" s="18"/>
      <c r="L56" s="65"/>
      <c r="M56" s="11"/>
      <c r="N56" s="18"/>
      <c r="O56" s="65"/>
      <c r="P56" s="11"/>
      <c r="Q56" s="17"/>
      <c r="R56" s="65"/>
      <c r="S56" s="156"/>
      <c r="T56" s="11"/>
    </row>
    <row r="57" spans="1:28" ht="28.5" x14ac:dyDescent="0.2">
      <c r="A57" s="20" t="s">
        <v>22</v>
      </c>
      <c r="B57" s="21"/>
      <c r="C57" s="21" t="s">
        <v>456</v>
      </c>
      <c r="D57" s="22" t="s">
        <v>6</v>
      </c>
      <c r="E57" s="22" t="s">
        <v>456</v>
      </c>
      <c r="F57" s="23" t="s">
        <v>4</v>
      </c>
      <c r="G57" s="60"/>
      <c r="H57" s="22"/>
      <c r="I57" s="23" t="s">
        <v>5</v>
      </c>
      <c r="J57" s="60"/>
      <c r="K57" s="22"/>
      <c r="L57" s="23" t="s">
        <v>6</v>
      </c>
      <c r="M57" s="60"/>
      <c r="N57" s="22"/>
      <c r="O57" s="23"/>
      <c r="P57" s="60"/>
      <c r="Q57" s="21"/>
      <c r="R57" s="23"/>
      <c r="S57" s="68" t="s">
        <v>490</v>
      </c>
      <c r="T57" s="60"/>
    </row>
    <row r="58" spans="1:28" x14ac:dyDescent="0.2">
      <c r="A58" s="20" t="s">
        <v>213</v>
      </c>
      <c r="B58" s="21"/>
      <c r="C58" s="21"/>
      <c r="D58" s="21"/>
      <c r="E58" s="18"/>
      <c r="F58" s="65"/>
      <c r="G58" s="11"/>
      <c r="H58" s="18"/>
      <c r="I58" s="65"/>
      <c r="J58" s="11"/>
      <c r="K58" s="18"/>
      <c r="L58" s="65"/>
      <c r="M58" s="11"/>
      <c r="N58" s="18"/>
      <c r="O58" s="65"/>
      <c r="P58" s="11"/>
      <c r="Q58" s="17"/>
      <c r="R58" s="65"/>
      <c r="S58" s="156"/>
      <c r="T58" s="11"/>
    </row>
    <row r="59" spans="1:28" x14ac:dyDescent="0.2">
      <c r="A59" s="20" t="s">
        <v>214</v>
      </c>
      <c r="B59" s="21"/>
      <c r="C59" s="21"/>
      <c r="D59" s="22"/>
      <c r="E59" s="30"/>
      <c r="F59" s="31"/>
      <c r="G59" s="70"/>
      <c r="H59" s="30"/>
      <c r="I59" s="31"/>
      <c r="J59" s="70"/>
      <c r="K59" s="30"/>
      <c r="L59" s="31"/>
      <c r="M59" s="70"/>
      <c r="N59" s="30"/>
      <c r="O59" s="31"/>
      <c r="P59" s="70"/>
      <c r="Q59" s="29"/>
      <c r="R59" s="31"/>
      <c r="S59" s="96"/>
      <c r="T59" s="70"/>
    </row>
    <row r="60" spans="1:28" ht="30" x14ac:dyDescent="0.2">
      <c r="A60" s="20" t="s">
        <v>215</v>
      </c>
      <c r="B60" s="21" t="s">
        <v>97</v>
      </c>
      <c r="C60" s="21">
        <v>100</v>
      </c>
      <c r="D60" s="22">
        <v>60</v>
      </c>
      <c r="E60" s="22" t="s">
        <v>183</v>
      </c>
      <c r="F60" s="23" t="s">
        <v>184</v>
      </c>
      <c r="G60" s="60"/>
      <c r="H60" s="22"/>
      <c r="I60" s="23" t="s">
        <v>104</v>
      </c>
      <c r="J60" s="60"/>
      <c r="K60" s="22"/>
      <c r="L60" s="23" t="s">
        <v>105</v>
      </c>
      <c r="M60" s="60"/>
      <c r="N60" s="22"/>
      <c r="O60" s="23"/>
      <c r="P60" s="60"/>
      <c r="Q60" s="21" t="s">
        <v>87</v>
      </c>
      <c r="R60" s="23"/>
      <c r="S60" s="68"/>
      <c r="T60" s="60"/>
    </row>
    <row r="61" spans="1:28" x14ac:dyDescent="0.2">
      <c r="A61" s="20" t="s">
        <v>216</v>
      </c>
      <c r="B61" s="21" t="s">
        <v>97</v>
      </c>
      <c r="C61" s="21">
        <v>100</v>
      </c>
      <c r="D61" s="22">
        <v>60</v>
      </c>
      <c r="E61" s="22" t="s">
        <v>183</v>
      </c>
      <c r="F61" s="23" t="s">
        <v>184</v>
      </c>
      <c r="G61" s="11"/>
      <c r="H61" s="18"/>
      <c r="I61" s="23" t="s">
        <v>104</v>
      </c>
      <c r="J61" s="11"/>
      <c r="K61" s="18"/>
      <c r="L61" s="23" t="s">
        <v>105</v>
      </c>
      <c r="M61" s="11"/>
      <c r="N61" s="18"/>
      <c r="O61" s="65"/>
      <c r="P61" s="11"/>
      <c r="Q61" s="17"/>
      <c r="R61" s="65"/>
      <c r="S61" s="156"/>
      <c r="T61" s="11"/>
    </row>
    <row r="62" spans="1:28" x14ac:dyDescent="0.2">
      <c r="A62" s="20" t="s">
        <v>19</v>
      </c>
      <c r="B62" s="21" t="s">
        <v>97</v>
      </c>
      <c r="C62" s="21">
        <v>100</v>
      </c>
      <c r="D62" s="21">
        <v>60</v>
      </c>
      <c r="E62" s="22"/>
      <c r="F62" s="23" t="s">
        <v>103</v>
      </c>
      <c r="G62" s="60"/>
      <c r="H62" s="22"/>
      <c r="I62" s="23" t="s">
        <v>104</v>
      </c>
      <c r="J62" s="60"/>
      <c r="K62" s="22"/>
      <c r="L62" s="23" t="s">
        <v>105</v>
      </c>
      <c r="M62" s="60"/>
      <c r="N62" s="22"/>
      <c r="O62" s="23" t="s">
        <v>297</v>
      </c>
      <c r="P62" s="60"/>
      <c r="Q62" s="21" t="s">
        <v>155</v>
      </c>
      <c r="R62" s="23"/>
      <c r="S62" s="68"/>
      <c r="T62" s="60">
        <v>1.9</v>
      </c>
    </row>
    <row r="63" spans="1:28" ht="30" x14ac:dyDescent="0.2">
      <c r="A63" s="20" t="s">
        <v>217</v>
      </c>
      <c r="B63" s="21"/>
      <c r="C63" s="21"/>
      <c r="D63" s="21"/>
      <c r="E63" s="18"/>
      <c r="F63" s="65"/>
      <c r="G63" s="11"/>
      <c r="H63" s="18"/>
      <c r="I63" s="65"/>
      <c r="J63" s="11"/>
      <c r="K63" s="18"/>
      <c r="L63" s="65"/>
      <c r="M63" s="11"/>
      <c r="N63" s="18"/>
      <c r="O63" s="65"/>
      <c r="P63" s="11"/>
      <c r="Q63" s="17"/>
      <c r="R63" s="65"/>
      <c r="S63" s="156"/>
      <c r="T63" s="11">
        <v>1.5</v>
      </c>
    </row>
    <row r="64" spans="1:28" ht="28.5" x14ac:dyDescent="0.2">
      <c r="A64" s="20" t="s">
        <v>153</v>
      </c>
      <c r="B64" s="21" t="s">
        <v>97</v>
      </c>
      <c r="C64" s="21">
        <v>100</v>
      </c>
      <c r="D64" s="21">
        <v>60</v>
      </c>
      <c r="E64" s="22"/>
      <c r="F64" s="23" t="s">
        <v>183</v>
      </c>
      <c r="G64" s="60"/>
      <c r="H64" s="22"/>
      <c r="I64" s="23" t="s">
        <v>29</v>
      </c>
      <c r="J64" s="60"/>
      <c r="K64" s="22"/>
      <c r="L64" s="23" t="s">
        <v>104</v>
      </c>
      <c r="M64" s="60"/>
      <c r="N64" s="22"/>
      <c r="O64" s="23" t="s">
        <v>20</v>
      </c>
      <c r="P64" s="60"/>
      <c r="Q64" s="21" t="s">
        <v>87</v>
      </c>
      <c r="R64" s="23" t="s">
        <v>296</v>
      </c>
      <c r="S64" s="68"/>
      <c r="T64" s="60"/>
    </row>
    <row r="65" spans="1:20" ht="30" x14ac:dyDescent="0.2">
      <c r="A65" s="20" t="s">
        <v>54</v>
      </c>
      <c r="B65" s="21" t="s">
        <v>97</v>
      </c>
      <c r="C65" s="21">
        <v>100</v>
      </c>
      <c r="D65" s="21">
        <v>60</v>
      </c>
      <c r="E65" s="18" t="s">
        <v>183</v>
      </c>
      <c r="F65" s="23" t="s">
        <v>184</v>
      </c>
      <c r="G65" s="11"/>
      <c r="H65" s="18"/>
      <c r="I65" s="23" t="s">
        <v>104</v>
      </c>
      <c r="J65" s="11"/>
      <c r="K65" s="18"/>
      <c r="L65" s="23" t="s">
        <v>105</v>
      </c>
      <c r="M65" s="11"/>
      <c r="N65" s="18"/>
      <c r="O65" s="65"/>
      <c r="P65" s="11"/>
      <c r="Q65" s="17" t="s">
        <v>87</v>
      </c>
      <c r="R65" s="65"/>
      <c r="S65" s="156" t="s">
        <v>460</v>
      </c>
      <c r="T65" s="11">
        <v>1.5</v>
      </c>
    </row>
    <row r="66" spans="1:20" ht="28.5" x14ac:dyDescent="0.2">
      <c r="A66" s="20" t="s">
        <v>26</v>
      </c>
      <c r="B66" s="21" t="s">
        <v>97</v>
      </c>
      <c r="C66" s="21">
        <v>100</v>
      </c>
      <c r="D66" s="21">
        <v>60</v>
      </c>
      <c r="E66" s="22" t="s">
        <v>183</v>
      </c>
      <c r="F66" s="23" t="s">
        <v>184</v>
      </c>
      <c r="G66" s="60"/>
      <c r="H66" s="22"/>
      <c r="I66" s="23" t="s">
        <v>104</v>
      </c>
      <c r="J66" s="60"/>
      <c r="K66" s="22"/>
      <c r="L66" s="23" t="s">
        <v>105</v>
      </c>
      <c r="M66" s="60"/>
      <c r="N66" s="22"/>
      <c r="O66" s="23" t="s">
        <v>297</v>
      </c>
      <c r="P66" s="60"/>
      <c r="Q66" s="21" t="s">
        <v>155</v>
      </c>
      <c r="R66" s="23" t="s">
        <v>296</v>
      </c>
      <c r="S66" s="68"/>
      <c r="T66" s="60">
        <v>1.5</v>
      </c>
    </row>
    <row r="67" spans="1:20" x14ac:dyDescent="0.2">
      <c r="A67" s="20" t="s">
        <v>23</v>
      </c>
      <c r="B67" s="21" t="s">
        <v>97</v>
      </c>
      <c r="C67" s="21">
        <v>100</v>
      </c>
      <c r="D67" s="21">
        <v>60</v>
      </c>
      <c r="E67" s="22" t="s">
        <v>183</v>
      </c>
      <c r="F67" s="23" t="s">
        <v>184</v>
      </c>
      <c r="G67" s="11"/>
      <c r="H67" s="18"/>
      <c r="I67" s="23" t="s">
        <v>104</v>
      </c>
      <c r="J67" s="11"/>
      <c r="K67" s="18"/>
      <c r="L67" s="23" t="s">
        <v>105</v>
      </c>
      <c r="M67" s="11"/>
      <c r="N67" s="18"/>
      <c r="O67" s="65"/>
      <c r="P67" s="11"/>
      <c r="Q67" s="17" t="s">
        <v>87</v>
      </c>
      <c r="R67" s="65"/>
      <c r="S67" s="156"/>
      <c r="T67" s="11">
        <v>1.5</v>
      </c>
    </row>
    <row r="68" spans="1:20" x14ac:dyDescent="0.2">
      <c r="A68" s="103" t="s">
        <v>479</v>
      </c>
      <c r="B68" s="83"/>
      <c r="C68" s="83"/>
      <c r="D68" s="83"/>
      <c r="E68" s="80"/>
      <c r="F68" s="81"/>
      <c r="G68" s="82"/>
      <c r="H68" s="80"/>
      <c r="I68" s="81"/>
      <c r="J68" s="82"/>
      <c r="K68" s="80"/>
      <c r="L68" s="81"/>
      <c r="M68" s="82"/>
      <c r="N68" s="80"/>
      <c r="O68" s="81"/>
      <c r="P68" s="82"/>
      <c r="Q68" s="83"/>
      <c r="R68" s="81"/>
      <c r="S68" s="79"/>
      <c r="T68" s="82"/>
    </row>
    <row r="69" spans="1:20" ht="30" x14ac:dyDescent="0.2">
      <c r="A69" s="20" t="s">
        <v>63</v>
      </c>
      <c r="B69" s="21" t="s">
        <v>97</v>
      </c>
      <c r="C69" s="121">
        <v>100</v>
      </c>
      <c r="D69" s="121">
        <v>50</v>
      </c>
      <c r="E69" s="22"/>
      <c r="F69" s="23"/>
      <c r="G69" s="60"/>
      <c r="H69" s="22"/>
      <c r="I69" s="23"/>
      <c r="J69" s="60"/>
      <c r="K69" s="22"/>
      <c r="L69" s="23"/>
      <c r="M69" s="60"/>
      <c r="N69" s="22"/>
      <c r="O69" s="23"/>
      <c r="P69" s="60"/>
      <c r="Q69" s="21"/>
      <c r="R69" s="23"/>
      <c r="S69" s="68" t="s">
        <v>218</v>
      </c>
      <c r="T69" s="60">
        <v>1.5</v>
      </c>
    </row>
    <row r="70" spans="1:20" x14ac:dyDescent="0.2">
      <c r="A70" s="102" t="s">
        <v>480</v>
      </c>
      <c r="B70" s="83"/>
      <c r="C70" s="91"/>
      <c r="D70" s="91"/>
      <c r="E70" s="84"/>
      <c r="F70" s="85"/>
      <c r="G70" s="86"/>
      <c r="H70" s="84"/>
      <c r="I70" s="85"/>
      <c r="J70" s="86"/>
      <c r="K70" s="84"/>
      <c r="L70" s="85"/>
      <c r="M70" s="86"/>
      <c r="N70" s="84"/>
      <c r="O70" s="85"/>
      <c r="P70" s="86"/>
      <c r="Q70" s="87"/>
      <c r="R70" s="85"/>
      <c r="S70" s="153"/>
      <c r="T70" s="86"/>
    </row>
    <row r="71" spans="1:20" x14ac:dyDescent="0.2">
      <c r="A71" s="28" t="s">
        <v>219</v>
      </c>
      <c r="B71" s="21" t="s">
        <v>282</v>
      </c>
      <c r="C71" s="121">
        <v>20</v>
      </c>
      <c r="D71" s="121">
        <v>10</v>
      </c>
      <c r="E71" s="130"/>
      <c r="F71" s="131" t="s">
        <v>298</v>
      </c>
      <c r="G71" s="133" t="s">
        <v>299</v>
      </c>
      <c r="H71" s="134" t="s">
        <v>300</v>
      </c>
      <c r="I71" s="135" t="s">
        <v>301</v>
      </c>
      <c r="J71" s="132"/>
      <c r="K71" s="130"/>
      <c r="L71" s="135" t="s">
        <v>302</v>
      </c>
      <c r="M71" s="132"/>
      <c r="N71" s="130"/>
      <c r="O71" s="131"/>
      <c r="P71" s="132"/>
      <c r="Q71" s="121" t="s">
        <v>303</v>
      </c>
      <c r="R71" s="131"/>
      <c r="S71" s="157"/>
      <c r="T71" s="132"/>
    </row>
    <row r="72" spans="1:20" x14ac:dyDescent="0.2">
      <c r="A72" s="28" t="s">
        <v>220</v>
      </c>
      <c r="B72" s="21" t="s">
        <v>282</v>
      </c>
      <c r="C72" s="121">
        <v>20</v>
      </c>
      <c r="D72" s="121">
        <v>10</v>
      </c>
      <c r="E72" s="124"/>
      <c r="F72" s="122" t="s">
        <v>298</v>
      </c>
      <c r="G72" s="133" t="s">
        <v>299</v>
      </c>
      <c r="H72" s="134" t="s">
        <v>300</v>
      </c>
      <c r="I72" s="135" t="s">
        <v>301</v>
      </c>
      <c r="J72" s="123"/>
      <c r="K72" s="124"/>
      <c r="L72" s="135" t="s">
        <v>302</v>
      </c>
      <c r="M72" s="123"/>
      <c r="N72" s="124"/>
      <c r="O72" s="122"/>
      <c r="P72" s="123"/>
      <c r="Q72" s="125" t="s">
        <v>303</v>
      </c>
      <c r="R72" s="122"/>
      <c r="S72" s="158"/>
      <c r="T72" s="123"/>
    </row>
    <row r="73" spans="1:20" x14ac:dyDescent="0.2">
      <c r="A73" s="102" t="s">
        <v>481</v>
      </c>
      <c r="B73" s="83"/>
      <c r="C73" s="91"/>
      <c r="D73" s="91"/>
      <c r="E73" s="80"/>
      <c r="F73" s="81"/>
      <c r="G73" s="82"/>
      <c r="H73" s="80"/>
      <c r="I73" s="81"/>
      <c r="J73" s="82"/>
      <c r="K73" s="80"/>
      <c r="L73" s="81"/>
      <c r="M73" s="82"/>
      <c r="N73" s="80"/>
      <c r="O73" s="81"/>
      <c r="P73" s="82"/>
      <c r="Q73" s="83"/>
      <c r="R73" s="81"/>
      <c r="S73" s="79"/>
      <c r="T73" s="82"/>
    </row>
    <row r="74" spans="1:20" x14ac:dyDescent="0.2">
      <c r="A74" s="28" t="s">
        <v>221</v>
      </c>
      <c r="B74" s="21" t="s">
        <v>97</v>
      </c>
      <c r="C74" s="122">
        <v>100</v>
      </c>
      <c r="D74" s="121">
        <v>50</v>
      </c>
      <c r="E74" s="124" t="s">
        <v>183</v>
      </c>
      <c r="F74" s="122" t="s">
        <v>304</v>
      </c>
      <c r="G74" s="123" t="s">
        <v>305</v>
      </c>
      <c r="H74" s="124" t="s">
        <v>306</v>
      </c>
      <c r="I74" s="122" t="s">
        <v>307</v>
      </c>
      <c r="J74" s="123" t="s">
        <v>308</v>
      </c>
      <c r="K74" s="124" t="s">
        <v>309</v>
      </c>
      <c r="L74" s="122" t="s">
        <v>310</v>
      </c>
      <c r="M74" s="123" t="s">
        <v>311</v>
      </c>
      <c r="N74" s="124" t="s">
        <v>312</v>
      </c>
      <c r="O74" s="122" t="s">
        <v>313</v>
      </c>
      <c r="P74" s="123" t="s">
        <v>314</v>
      </c>
      <c r="Q74" s="125" t="s">
        <v>315</v>
      </c>
      <c r="R74" s="122"/>
      <c r="S74" s="125"/>
      <c r="T74" s="11">
        <v>2</v>
      </c>
    </row>
    <row r="75" spans="1:20" ht="30" x14ac:dyDescent="0.2">
      <c r="A75" s="28" t="s">
        <v>222</v>
      </c>
      <c r="B75" s="21"/>
      <c r="C75" s="121"/>
      <c r="D75" s="121"/>
      <c r="E75" s="130"/>
      <c r="F75" s="131"/>
      <c r="G75" s="132"/>
      <c r="H75" s="130"/>
      <c r="I75" s="131"/>
      <c r="J75" s="132"/>
      <c r="K75" s="130"/>
      <c r="L75" s="131"/>
      <c r="M75" s="132"/>
      <c r="N75" s="130"/>
      <c r="O75" s="131"/>
      <c r="P75" s="132"/>
      <c r="Q75" s="121"/>
      <c r="R75" s="131"/>
      <c r="S75" s="121"/>
      <c r="T75" s="60">
        <v>2</v>
      </c>
    </row>
    <row r="76" spans="1:20" x14ac:dyDescent="0.2">
      <c r="A76" s="28" t="s">
        <v>93</v>
      </c>
      <c r="B76" s="21"/>
      <c r="C76" s="21"/>
      <c r="D76" s="21"/>
      <c r="E76" s="18"/>
      <c r="F76" s="65"/>
      <c r="G76" s="11"/>
      <c r="H76" s="18"/>
      <c r="I76" s="65"/>
      <c r="J76" s="11"/>
      <c r="K76" s="18"/>
      <c r="L76" s="65"/>
      <c r="M76" s="11"/>
      <c r="N76" s="18"/>
      <c r="O76" s="65"/>
      <c r="P76" s="11"/>
      <c r="Q76" s="17"/>
      <c r="R76" s="65"/>
      <c r="S76" s="156"/>
      <c r="T76" s="11">
        <v>2</v>
      </c>
    </row>
    <row r="77" spans="1:20" ht="28.5" x14ac:dyDescent="0.2">
      <c r="A77" s="28" t="s">
        <v>107</v>
      </c>
      <c r="B77" s="21" t="s">
        <v>97</v>
      </c>
      <c r="C77" s="21">
        <v>100</v>
      </c>
      <c r="D77" s="21">
        <v>50</v>
      </c>
      <c r="E77" s="22" t="s">
        <v>108</v>
      </c>
      <c r="F77" s="23" t="s">
        <v>109</v>
      </c>
      <c r="G77" s="60" t="s">
        <v>110</v>
      </c>
      <c r="H77" s="22" t="s">
        <v>111</v>
      </c>
      <c r="I77" s="23" t="s">
        <v>112</v>
      </c>
      <c r="J77" s="60" t="s">
        <v>113</v>
      </c>
      <c r="K77" s="22" t="s">
        <v>114</v>
      </c>
      <c r="L77" s="23" t="s">
        <v>115</v>
      </c>
      <c r="M77" s="60" t="s">
        <v>116</v>
      </c>
      <c r="N77" s="22" t="s">
        <v>117</v>
      </c>
      <c r="O77" s="23" t="s">
        <v>118</v>
      </c>
      <c r="P77" s="60" t="s">
        <v>119</v>
      </c>
      <c r="Q77" s="21" t="s">
        <v>121</v>
      </c>
      <c r="R77" s="23"/>
      <c r="S77" s="68"/>
      <c r="T77" s="60">
        <v>2</v>
      </c>
    </row>
    <row r="78" spans="1:20" x14ac:dyDescent="0.2">
      <c r="A78" s="102" t="s">
        <v>482</v>
      </c>
      <c r="B78" s="83"/>
      <c r="C78" s="83"/>
      <c r="D78" s="83"/>
      <c r="E78" s="84"/>
      <c r="F78" s="85"/>
      <c r="G78" s="86"/>
      <c r="H78" s="84"/>
      <c r="I78" s="85"/>
      <c r="J78" s="86"/>
      <c r="K78" s="84"/>
      <c r="L78" s="85"/>
      <c r="M78" s="86"/>
      <c r="N78" s="84"/>
      <c r="O78" s="85"/>
      <c r="P78" s="86"/>
      <c r="Q78" s="87"/>
      <c r="R78" s="85"/>
      <c r="S78" s="153"/>
      <c r="T78" s="86"/>
    </row>
    <row r="79" spans="1:20" x14ac:dyDescent="0.2">
      <c r="A79" s="28" t="s">
        <v>223</v>
      </c>
      <c r="B79" s="21"/>
      <c r="C79" s="21"/>
      <c r="D79" s="21"/>
      <c r="E79" s="22"/>
      <c r="F79" s="23"/>
      <c r="G79" s="60"/>
      <c r="H79" s="22"/>
      <c r="I79" s="23"/>
      <c r="J79" s="60"/>
      <c r="K79" s="22"/>
      <c r="L79" s="23"/>
      <c r="M79" s="60"/>
      <c r="N79" s="22"/>
      <c r="O79" s="23"/>
      <c r="P79" s="60"/>
      <c r="Q79" s="21"/>
      <c r="R79" s="23"/>
      <c r="S79" s="68"/>
      <c r="T79" s="60"/>
    </row>
    <row r="80" spans="1:20" x14ac:dyDescent="0.2">
      <c r="A80" s="102" t="s">
        <v>483</v>
      </c>
      <c r="B80" s="83"/>
      <c r="C80" s="83"/>
      <c r="D80" s="83"/>
      <c r="E80" s="84"/>
      <c r="F80" s="85"/>
      <c r="G80" s="86"/>
      <c r="H80" s="84"/>
      <c r="I80" s="85"/>
      <c r="J80" s="86"/>
      <c r="K80" s="84"/>
      <c r="L80" s="85"/>
      <c r="M80" s="86"/>
      <c r="N80" s="84"/>
      <c r="O80" s="85"/>
      <c r="P80" s="86"/>
      <c r="Q80" s="87"/>
      <c r="R80" s="85"/>
      <c r="S80" s="153"/>
      <c r="T80" s="86"/>
    </row>
    <row r="81" spans="1:20" x14ac:dyDescent="0.2">
      <c r="A81" s="28" t="s">
        <v>0</v>
      </c>
      <c r="B81" s="72" t="s">
        <v>292</v>
      </c>
      <c r="C81" s="21" t="s">
        <v>2</v>
      </c>
      <c r="D81" s="21" t="s">
        <v>1</v>
      </c>
      <c r="E81" s="18"/>
      <c r="F81" s="65"/>
      <c r="G81" s="11"/>
      <c r="H81" s="18"/>
      <c r="I81" s="65"/>
      <c r="J81" s="11"/>
      <c r="K81" s="18"/>
      <c r="L81" s="65"/>
      <c r="M81" s="11"/>
      <c r="N81" s="18"/>
      <c r="O81" s="65"/>
      <c r="P81" s="11"/>
      <c r="Q81" s="17"/>
      <c r="R81" s="65"/>
      <c r="S81" s="156" t="s">
        <v>461</v>
      </c>
      <c r="T81" s="11">
        <v>1.667</v>
      </c>
    </row>
    <row r="82" spans="1:20" x14ac:dyDescent="0.2">
      <c r="A82" s="28" t="s">
        <v>186</v>
      </c>
      <c r="B82" s="72" t="s">
        <v>316</v>
      </c>
      <c r="C82" s="21" t="s">
        <v>2</v>
      </c>
      <c r="D82" s="21" t="s">
        <v>149</v>
      </c>
      <c r="E82" s="22" t="s">
        <v>187</v>
      </c>
      <c r="F82" s="23" t="s">
        <v>180</v>
      </c>
      <c r="G82" s="60"/>
      <c r="H82" s="22"/>
      <c r="I82" s="23" t="s">
        <v>192</v>
      </c>
      <c r="J82" s="60"/>
      <c r="K82" s="22"/>
      <c r="L82" s="23" t="s">
        <v>193</v>
      </c>
      <c r="M82" s="60"/>
      <c r="N82" s="22"/>
      <c r="O82" s="23" t="s">
        <v>194</v>
      </c>
      <c r="P82" s="60"/>
      <c r="Q82" s="21" t="s">
        <v>320</v>
      </c>
      <c r="R82" s="23"/>
      <c r="S82" s="68"/>
      <c r="T82" s="29">
        <v>1.667</v>
      </c>
    </row>
    <row r="83" spans="1:20" ht="30" x14ac:dyDescent="0.2">
      <c r="A83" s="28" t="s">
        <v>224</v>
      </c>
      <c r="B83" s="72" t="s">
        <v>316</v>
      </c>
      <c r="C83" s="21" t="s">
        <v>2</v>
      </c>
      <c r="D83" s="21" t="s">
        <v>1</v>
      </c>
      <c r="E83" s="18"/>
      <c r="F83" s="65" t="s">
        <v>187</v>
      </c>
      <c r="G83" s="11"/>
      <c r="H83" s="18"/>
      <c r="I83" s="65" t="s">
        <v>317</v>
      </c>
      <c r="J83" s="11"/>
      <c r="K83" s="18"/>
      <c r="L83" s="65" t="s">
        <v>318</v>
      </c>
      <c r="M83" s="11"/>
      <c r="N83" s="18"/>
      <c r="O83" s="65"/>
      <c r="P83" s="11"/>
      <c r="Q83" s="17" t="s">
        <v>319</v>
      </c>
      <c r="R83" s="65"/>
      <c r="S83" s="156"/>
      <c r="T83" s="21">
        <v>1.667</v>
      </c>
    </row>
    <row r="84" spans="1:20" x14ac:dyDescent="0.2">
      <c r="A84" s="28" t="s">
        <v>225</v>
      </c>
      <c r="B84" s="72"/>
      <c r="C84" s="21"/>
      <c r="D84" s="21"/>
      <c r="E84" s="22"/>
      <c r="F84" s="23"/>
      <c r="G84" s="60"/>
      <c r="H84" s="22"/>
      <c r="I84" s="23"/>
      <c r="J84" s="60"/>
      <c r="K84" s="22"/>
      <c r="L84" s="23"/>
      <c r="M84" s="60"/>
      <c r="N84" s="22"/>
      <c r="O84" s="23"/>
      <c r="P84" s="60"/>
      <c r="Q84" s="21"/>
      <c r="R84" s="23"/>
      <c r="S84" s="68"/>
      <c r="T84" s="17">
        <v>1.667</v>
      </c>
    </row>
    <row r="85" spans="1:20" x14ac:dyDescent="0.2">
      <c r="A85" s="20" t="s">
        <v>25</v>
      </c>
      <c r="B85" s="21" t="s">
        <v>292</v>
      </c>
      <c r="C85" s="21" t="s">
        <v>2</v>
      </c>
      <c r="D85" s="21" t="s">
        <v>1</v>
      </c>
      <c r="E85" s="18"/>
      <c r="F85" s="65"/>
      <c r="G85" s="11"/>
      <c r="H85" s="18"/>
      <c r="I85" s="65"/>
      <c r="J85" s="11"/>
      <c r="K85" s="18"/>
      <c r="L85" s="65"/>
      <c r="M85" s="11"/>
      <c r="N85" s="18"/>
      <c r="O85" s="65"/>
      <c r="P85" s="11"/>
      <c r="Q85" s="17"/>
      <c r="R85" s="65"/>
      <c r="S85" s="156"/>
      <c r="T85" s="29">
        <v>1.667</v>
      </c>
    </row>
    <row r="86" spans="1:20" x14ac:dyDescent="0.2">
      <c r="A86" s="28" t="s">
        <v>226</v>
      </c>
      <c r="B86" s="21"/>
      <c r="C86" s="21"/>
      <c r="D86" s="21"/>
      <c r="E86" s="22"/>
      <c r="F86" s="23"/>
      <c r="G86" s="60"/>
      <c r="H86" s="22"/>
      <c r="I86" s="23"/>
      <c r="J86" s="60"/>
      <c r="K86" s="22"/>
      <c r="L86" s="23"/>
      <c r="M86" s="60"/>
      <c r="N86" s="22"/>
      <c r="O86" s="23"/>
      <c r="P86" s="60"/>
      <c r="Q86" s="21"/>
      <c r="R86" s="23"/>
      <c r="S86" s="68"/>
      <c r="T86" s="21">
        <v>1.667</v>
      </c>
    </row>
    <row r="87" spans="1:20" x14ac:dyDescent="0.2">
      <c r="A87" s="28" t="s">
        <v>94</v>
      </c>
      <c r="B87" s="21" t="s">
        <v>292</v>
      </c>
      <c r="C87" s="21" t="s">
        <v>2</v>
      </c>
      <c r="D87" s="24" t="s">
        <v>38</v>
      </c>
      <c r="E87" s="18"/>
      <c r="F87" s="65"/>
      <c r="G87" s="11"/>
      <c r="H87" s="18"/>
      <c r="I87" s="65"/>
      <c r="J87" s="11"/>
      <c r="K87" s="18"/>
      <c r="L87" s="65"/>
      <c r="M87" s="11"/>
      <c r="N87" s="18"/>
      <c r="O87" s="65"/>
      <c r="P87" s="11"/>
      <c r="Q87" s="17"/>
      <c r="R87" s="65"/>
      <c r="S87" s="156"/>
      <c r="T87" s="32">
        <v>1.667</v>
      </c>
    </row>
    <row r="88" spans="1:20" ht="30" x14ac:dyDescent="0.2">
      <c r="A88" s="28" t="s">
        <v>227</v>
      </c>
      <c r="B88" s="21" t="s">
        <v>316</v>
      </c>
      <c r="C88" s="21" t="s">
        <v>2</v>
      </c>
      <c r="D88" s="24" t="s">
        <v>1</v>
      </c>
      <c r="E88" s="22"/>
      <c r="F88" s="23"/>
      <c r="G88" s="60"/>
      <c r="H88" s="22"/>
      <c r="I88" s="23"/>
      <c r="J88" s="60"/>
      <c r="K88" s="22"/>
      <c r="L88" s="23"/>
      <c r="M88" s="60"/>
      <c r="N88" s="22"/>
      <c r="O88" s="23"/>
      <c r="P88" s="60"/>
      <c r="Q88" s="21"/>
      <c r="R88" s="23"/>
      <c r="S88" s="68"/>
      <c r="T88" s="32">
        <v>1.667</v>
      </c>
    </row>
    <row r="89" spans="1:20" x14ac:dyDescent="0.2">
      <c r="A89" s="102" t="s">
        <v>261</v>
      </c>
      <c r="B89" s="83"/>
      <c r="C89" s="83"/>
      <c r="D89" s="88"/>
      <c r="E89" s="84"/>
      <c r="F89" s="85"/>
      <c r="G89" s="86"/>
      <c r="H89" s="84"/>
      <c r="I89" s="85"/>
      <c r="J89" s="86"/>
      <c r="K89" s="84"/>
      <c r="L89" s="85"/>
      <c r="M89" s="86"/>
      <c r="N89" s="84"/>
      <c r="O89" s="92"/>
      <c r="P89" s="93"/>
      <c r="Q89" s="87"/>
      <c r="R89" s="85"/>
      <c r="S89" s="153"/>
      <c r="T89" s="86"/>
    </row>
    <row r="90" spans="1:20" ht="42.75" x14ac:dyDescent="0.2">
      <c r="A90" s="28" t="s">
        <v>90</v>
      </c>
      <c r="B90" s="21" t="s">
        <v>293</v>
      </c>
      <c r="C90" s="24" t="s">
        <v>16</v>
      </c>
      <c r="D90" s="21" t="s">
        <v>11</v>
      </c>
      <c r="E90" s="26" t="s">
        <v>16</v>
      </c>
      <c r="F90" s="23" t="s">
        <v>9</v>
      </c>
      <c r="G90" s="60"/>
      <c r="H90" s="26" t="s">
        <v>38</v>
      </c>
      <c r="I90" s="23" t="s">
        <v>1</v>
      </c>
      <c r="J90" s="60"/>
      <c r="K90" s="26" t="s">
        <v>39</v>
      </c>
      <c r="L90" s="23" t="s">
        <v>10</v>
      </c>
      <c r="M90" s="60"/>
      <c r="N90" s="26" t="s">
        <v>42</v>
      </c>
      <c r="O90" s="23" t="s">
        <v>11</v>
      </c>
      <c r="P90" s="60"/>
      <c r="Q90" s="21" t="s">
        <v>40</v>
      </c>
      <c r="R90" s="23"/>
      <c r="S90" s="68" t="s">
        <v>453</v>
      </c>
      <c r="T90" s="60"/>
    </row>
    <row r="91" spans="1:20" ht="30" x14ac:dyDescent="0.2">
      <c r="A91" s="28" t="s">
        <v>228</v>
      </c>
      <c r="B91" s="21" t="s">
        <v>321</v>
      </c>
      <c r="C91" s="24" t="s">
        <v>322</v>
      </c>
      <c r="D91" s="29" t="s">
        <v>323</v>
      </c>
      <c r="E91" s="19" t="s">
        <v>325</v>
      </c>
      <c r="F91" s="65" t="s">
        <v>324</v>
      </c>
      <c r="G91" s="11"/>
      <c r="H91" s="19" t="s">
        <v>326</v>
      </c>
      <c r="I91" s="65" t="s">
        <v>327</v>
      </c>
      <c r="J91" s="11"/>
      <c r="K91" s="19" t="s">
        <v>328</v>
      </c>
      <c r="L91" s="65" t="s">
        <v>329</v>
      </c>
      <c r="M91" s="11"/>
      <c r="N91" s="19" t="s">
        <v>331</v>
      </c>
      <c r="O91" s="65" t="s">
        <v>332</v>
      </c>
      <c r="P91" s="11"/>
      <c r="Q91" s="17" t="s">
        <v>330</v>
      </c>
      <c r="R91" s="65" t="s">
        <v>296</v>
      </c>
      <c r="S91" s="156"/>
      <c r="T91" s="11">
        <v>2</v>
      </c>
    </row>
    <row r="92" spans="1:20" ht="28.5" x14ac:dyDescent="0.2">
      <c r="A92" s="28" t="s">
        <v>229</v>
      </c>
      <c r="B92" s="21" t="s">
        <v>321</v>
      </c>
      <c r="C92" s="24" t="s">
        <v>322</v>
      </c>
      <c r="D92" s="21"/>
      <c r="E92" s="26" t="s">
        <v>325</v>
      </c>
      <c r="F92" s="23" t="s">
        <v>324</v>
      </c>
      <c r="G92" s="60"/>
      <c r="H92" s="26" t="s">
        <v>326</v>
      </c>
      <c r="I92" s="23" t="s">
        <v>327</v>
      </c>
      <c r="J92" s="60"/>
      <c r="K92" s="26" t="s">
        <v>328</v>
      </c>
      <c r="L92" s="23" t="s">
        <v>329</v>
      </c>
      <c r="M92" s="60"/>
      <c r="N92" s="26" t="s">
        <v>331</v>
      </c>
      <c r="O92" s="23" t="s">
        <v>332</v>
      </c>
      <c r="P92" s="60"/>
      <c r="Q92" s="21" t="s">
        <v>330</v>
      </c>
      <c r="R92" s="23"/>
      <c r="S92" s="68"/>
      <c r="T92" s="60"/>
    </row>
    <row r="93" spans="1:20" ht="28.5" x14ac:dyDescent="0.2">
      <c r="A93" s="20" t="s">
        <v>14</v>
      </c>
      <c r="B93" s="21" t="s">
        <v>293</v>
      </c>
      <c r="C93" s="24" t="s">
        <v>16</v>
      </c>
      <c r="D93" s="32" t="s">
        <v>11</v>
      </c>
      <c r="E93" s="66" t="s">
        <v>16</v>
      </c>
      <c r="F93" s="65" t="s">
        <v>9</v>
      </c>
      <c r="G93" s="11"/>
      <c r="H93" s="66" t="s">
        <v>38</v>
      </c>
      <c r="I93" s="65" t="s">
        <v>1</v>
      </c>
      <c r="J93" s="11"/>
      <c r="K93" s="19" t="s">
        <v>39</v>
      </c>
      <c r="L93" s="65" t="s">
        <v>10</v>
      </c>
      <c r="M93" s="11"/>
      <c r="N93" s="19" t="s">
        <v>42</v>
      </c>
      <c r="O93" s="65" t="s">
        <v>11</v>
      </c>
      <c r="P93" s="11"/>
      <c r="Q93" s="17" t="s">
        <v>40</v>
      </c>
      <c r="R93" s="65"/>
      <c r="S93" s="156" t="s">
        <v>457</v>
      </c>
      <c r="T93" s="11"/>
    </row>
    <row r="94" spans="1:20" ht="28.5" x14ac:dyDescent="0.2">
      <c r="A94" s="7" t="s">
        <v>230</v>
      </c>
      <c r="B94" s="21" t="s">
        <v>97</v>
      </c>
      <c r="C94" s="24" t="s">
        <v>333</v>
      </c>
      <c r="D94" s="21">
        <v>60</v>
      </c>
      <c r="E94" s="25" t="s">
        <v>334</v>
      </c>
      <c r="F94" s="23" t="s">
        <v>335</v>
      </c>
      <c r="G94" s="60"/>
      <c r="H94" s="25" t="s">
        <v>304</v>
      </c>
      <c r="I94" s="23" t="s">
        <v>305</v>
      </c>
      <c r="J94" s="60"/>
      <c r="K94" s="26" t="s">
        <v>336</v>
      </c>
      <c r="L94" s="23" t="s">
        <v>337</v>
      </c>
      <c r="M94" s="60"/>
      <c r="N94" s="26" t="s">
        <v>338</v>
      </c>
      <c r="O94" s="23" t="s">
        <v>339</v>
      </c>
      <c r="P94" s="60"/>
      <c r="Q94" s="21" t="s">
        <v>340</v>
      </c>
      <c r="R94" s="136" t="s">
        <v>341</v>
      </c>
      <c r="S94" s="68"/>
      <c r="T94" s="60"/>
    </row>
    <row r="95" spans="1:20" x14ac:dyDescent="0.2">
      <c r="A95" s="20" t="s">
        <v>231</v>
      </c>
      <c r="B95" s="21"/>
      <c r="C95" s="24"/>
      <c r="D95" s="21"/>
      <c r="E95" s="66"/>
      <c r="F95" s="65"/>
      <c r="G95" s="11"/>
      <c r="H95" s="66"/>
      <c r="I95" s="65"/>
      <c r="J95" s="11"/>
      <c r="K95" s="19"/>
      <c r="L95" s="65"/>
      <c r="M95" s="11"/>
      <c r="N95" s="19"/>
      <c r="O95" s="65"/>
      <c r="P95" s="11"/>
      <c r="Q95" s="17"/>
      <c r="R95" s="65"/>
      <c r="S95" s="156"/>
      <c r="T95" s="11"/>
    </row>
    <row r="96" spans="1:20" x14ac:dyDescent="0.2">
      <c r="A96" s="20" t="s">
        <v>15</v>
      </c>
      <c r="B96" s="21" t="s">
        <v>293</v>
      </c>
      <c r="C96" s="24" t="s">
        <v>16</v>
      </c>
      <c r="D96" s="21" t="s">
        <v>11</v>
      </c>
      <c r="E96" s="26" t="s">
        <v>16</v>
      </c>
      <c r="F96" s="23" t="s">
        <v>9</v>
      </c>
      <c r="G96" s="60"/>
      <c r="H96" s="26" t="s">
        <v>38</v>
      </c>
      <c r="I96" s="23" t="s">
        <v>1</v>
      </c>
      <c r="J96" s="60"/>
      <c r="K96" s="26" t="s">
        <v>39</v>
      </c>
      <c r="L96" s="23" t="s">
        <v>10</v>
      </c>
      <c r="M96" s="60"/>
      <c r="N96" s="26" t="s">
        <v>42</v>
      </c>
      <c r="O96" s="23" t="s">
        <v>11</v>
      </c>
      <c r="P96" s="60"/>
      <c r="Q96" s="21" t="s">
        <v>40</v>
      </c>
      <c r="R96" s="23"/>
      <c r="S96" s="68"/>
      <c r="T96" s="60">
        <v>2</v>
      </c>
    </row>
    <row r="97" spans="1:20" x14ac:dyDescent="0.2">
      <c r="A97" s="7" t="s">
        <v>232</v>
      </c>
      <c r="B97" s="21"/>
      <c r="C97" s="24"/>
      <c r="D97" s="21"/>
      <c r="E97" s="19"/>
      <c r="F97" s="65"/>
      <c r="G97" s="11"/>
      <c r="H97" s="19"/>
      <c r="I97" s="65"/>
      <c r="J97" s="11"/>
      <c r="K97" s="19"/>
      <c r="L97" s="65"/>
      <c r="M97" s="11"/>
      <c r="N97" s="19"/>
      <c r="O97" s="65"/>
      <c r="P97" s="11"/>
      <c r="Q97" s="17"/>
      <c r="R97" s="65"/>
      <c r="S97" s="156"/>
      <c r="T97" s="11">
        <v>2</v>
      </c>
    </row>
    <row r="98" spans="1:20" ht="28.5" x14ac:dyDescent="0.2">
      <c r="A98" s="28" t="s">
        <v>73</v>
      </c>
      <c r="B98" s="21" t="s">
        <v>344</v>
      </c>
      <c r="C98" s="24" t="s">
        <v>343</v>
      </c>
      <c r="D98" s="21" t="s">
        <v>342</v>
      </c>
      <c r="E98" s="26" t="s">
        <v>75</v>
      </c>
      <c r="F98" s="23" t="s">
        <v>74</v>
      </c>
      <c r="G98" s="60"/>
      <c r="H98" s="22" t="s">
        <v>76</v>
      </c>
      <c r="I98" s="23" t="s">
        <v>77</v>
      </c>
      <c r="J98" s="60"/>
      <c r="K98" s="22" t="s">
        <v>78</v>
      </c>
      <c r="L98" s="23" t="s">
        <v>79</v>
      </c>
      <c r="M98" s="60"/>
      <c r="N98" s="22" t="s">
        <v>80</v>
      </c>
      <c r="O98" s="23" t="s">
        <v>81</v>
      </c>
      <c r="P98" s="60"/>
      <c r="Q98" s="21"/>
      <c r="R98" s="136" t="s">
        <v>341</v>
      </c>
      <c r="S98" s="68" t="s">
        <v>426</v>
      </c>
      <c r="T98" s="60"/>
    </row>
    <row r="99" spans="1:20" ht="30" x14ac:dyDescent="0.2">
      <c r="A99" s="28" t="s">
        <v>233</v>
      </c>
      <c r="B99" s="21"/>
      <c r="C99" s="24"/>
      <c r="D99" s="21"/>
      <c r="E99" s="19"/>
      <c r="F99" s="65"/>
      <c r="G99" s="11"/>
      <c r="H99" s="18"/>
      <c r="I99" s="65"/>
      <c r="J99" s="11"/>
      <c r="K99" s="18"/>
      <c r="L99" s="65"/>
      <c r="M99" s="11"/>
      <c r="N99" s="18"/>
      <c r="O99" s="65"/>
      <c r="P99" s="11"/>
      <c r="Q99" s="17"/>
      <c r="R99" s="65"/>
      <c r="S99" s="156"/>
      <c r="T99" s="11"/>
    </row>
    <row r="100" spans="1:20" x14ac:dyDescent="0.2">
      <c r="A100" s="102" t="s">
        <v>262</v>
      </c>
      <c r="B100" s="83"/>
      <c r="C100" s="88"/>
      <c r="D100" s="83"/>
      <c r="E100" s="89"/>
      <c r="F100" s="81"/>
      <c r="G100" s="82"/>
      <c r="H100" s="80"/>
      <c r="I100" s="81"/>
      <c r="J100" s="82"/>
      <c r="K100" s="80"/>
      <c r="L100" s="81"/>
      <c r="M100" s="82"/>
      <c r="N100" s="80"/>
      <c r="O100" s="81"/>
      <c r="P100" s="82"/>
      <c r="Q100" s="83"/>
      <c r="R100" s="81"/>
      <c r="S100" s="79"/>
      <c r="T100" s="82"/>
    </row>
    <row r="101" spans="1:20" ht="28.5" x14ac:dyDescent="0.2">
      <c r="A101" s="216" t="s">
        <v>13</v>
      </c>
      <c r="B101" s="21" t="s">
        <v>345</v>
      </c>
      <c r="C101" s="29" t="s">
        <v>346</v>
      </c>
      <c r="D101" s="29" t="s">
        <v>347</v>
      </c>
      <c r="E101" s="18" t="s">
        <v>359</v>
      </c>
      <c r="F101" s="65" t="s">
        <v>358</v>
      </c>
      <c r="G101" s="11" t="s">
        <v>357</v>
      </c>
      <c r="H101" s="18" t="s">
        <v>356</v>
      </c>
      <c r="I101" s="65" t="s">
        <v>355</v>
      </c>
      <c r="J101" s="11" t="s">
        <v>354</v>
      </c>
      <c r="K101" s="18" t="s">
        <v>353</v>
      </c>
      <c r="L101" s="65" t="s">
        <v>352</v>
      </c>
      <c r="M101" s="11" t="s">
        <v>351</v>
      </c>
      <c r="N101" s="18" t="s">
        <v>350</v>
      </c>
      <c r="O101" s="65" t="s">
        <v>349</v>
      </c>
      <c r="P101" s="11" t="s">
        <v>348</v>
      </c>
      <c r="R101" s="138" t="s">
        <v>269</v>
      </c>
      <c r="S101" s="222" t="s">
        <v>487</v>
      </c>
      <c r="T101" s="222">
        <v>1</v>
      </c>
    </row>
    <row r="102" spans="1:20" ht="28.5" x14ac:dyDescent="0.2">
      <c r="A102" s="217"/>
      <c r="B102" s="21" t="s">
        <v>360</v>
      </c>
      <c r="C102" s="22" t="s">
        <v>9</v>
      </c>
      <c r="D102" s="21" t="s">
        <v>11</v>
      </c>
      <c r="E102" s="23"/>
      <c r="F102" s="23" t="s">
        <v>9</v>
      </c>
      <c r="G102" s="27" t="s">
        <v>65</v>
      </c>
      <c r="H102" s="26" t="s">
        <v>66</v>
      </c>
      <c r="I102" s="27" t="s">
        <v>1</v>
      </c>
      <c r="J102" s="77" t="s">
        <v>67</v>
      </c>
      <c r="K102" s="27" t="s">
        <v>68</v>
      </c>
      <c r="L102" s="27" t="s">
        <v>10</v>
      </c>
      <c r="M102" s="27" t="s">
        <v>69</v>
      </c>
      <c r="N102" s="26" t="s">
        <v>362</v>
      </c>
      <c r="O102" s="23" t="s">
        <v>11</v>
      </c>
      <c r="P102" s="60"/>
      <c r="Q102" s="60" t="s">
        <v>40</v>
      </c>
      <c r="R102" s="106"/>
      <c r="S102" s="230"/>
      <c r="T102" s="230"/>
    </row>
    <row r="103" spans="1:20" ht="28.5" x14ac:dyDescent="0.2">
      <c r="A103" s="218"/>
      <c r="B103" s="21" t="s">
        <v>361</v>
      </c>
      <c r="C103" s="21" t="s">
        <v>9</v>
      </c>
      <c r="D103" s="21" t="s">
        <v>10</v>
      </c>
      <c r="E103" s="22"/>
      <c r="F103" s="23" t="s">
        <v>9</v>
      </c>
      <c r="G103" s="137" t="s">
        <v>65</v>
      </c>
      <c r="H103" s="25" t="s">
        <v>66</v>
      </c>
      <c r="I103" s="27" t="s">
        <v>1</v>
      </c>
      <c r="J103" s="77" t="s">
        <v>67</v>
      </c>
      <c r="K103" s="26" t="s">
        <v>68</v>
      </c>
      <c r="L103" s="23" t="s">
        <v>10</v>
      </c>
      <c r="M103" s="60"/>
      <c r="N103" s="22"/>
      <c r="O103" s="23"/>
      <c r="P103" s="60"/>
      <c r="Q103" s="21" t="s">
        <v>40</v>
      </c>
      <c r="R103" s="106"/>
      <c r="S103" s="223"/>
      <c r="T103" s="223"/>
    </row>
    <row r="104" spans="1:20" x14ac:dyDescent="0.2">
      <c r="A104" s="104" t="s">
        <v>484</v>
      </c>
      <c r="B104" s="83"/>
      <c r="C104" s="83"/>
      <c r="D104" s="83"/>
      <c r="E104" s="80"/>
      <c r="F104" s="81"/>
      <c r="G104" s="82"/>
      <c r="H104" s="80"/>
      <c r="I104" s="81"/>
      <c r="J104" s="82"/>
      <c r="K104" s="80"/>
      <c r="L104" s="81"/>
      <c r="M104" s="82"/>
      <c r="N104" s="80"/>
      <c r="O104" s="81"/>
      <c r="P104" s="82"/>
      <c r="Q104" s="83"/>
      <c r="R104" s="81"/>
      <c r="S104" s="79"/>
      <c r="T104" s="82"/>
    </row>
    <row r="105" spans="1:20" x14ac:dyDescent="0.2">
      <c r="A105" s="8" t="s">
        <v>234</v>
      </c>
      <c r="B105" s="21" t="s">
        <v>97</v>
      </c>
      <c r="C105" s="21">
        <v>100</v>
      </c>
      <c r="D105" s="21">
        <v>60</v>
      </c>
      <c r="E105" s="18">
        <v>100</v>
      </c>
      <c r="F105" s="65" t="s">
        <v>363</v>
      </c>
      <c r="G105" s="11"/>
      <c r="H105" s="18"/>
      <c r="I105" s="65" t="s">
        <v>184</v>
      </c>
      <c r="J105" s="11"/>
      <c r="K105" s="18"/>
      <c r="L105" s="65" t="s">
        <v>104</v>
      </c>
      <c r="M105" s="11"/>
      <c r="N105" s="18"/>
      <c r="O105" s="65" t="s">
        <v>105</v>
      </c>
      <c r="P105" s="11"/>
      <c r="Q105" s="17" t="s">
        <v>340</v>
      </c>
      <c r="R105" s="126" t="s">
        <v>269</v>
      </c>
      <c r="S105" s="156"/>
      <c r="T105" s="11">
        <v>1.08</v>
      </c>
    </row>
    <row r="106" spans="1:20" x14ac:dyDescent="0.2">
      <c r="A106" s="104" t="s">
        <v>263</v>
      </c>
      <c r="B106" s="83"/>
      <c r="C106" s="83"/>
      <c r="D106" s="83"/>
      <c r="E106" s="80"/>
      <c r="F106" s="81"/>
      <c r="G106" s="82"/>
      <c r="H106" s="80"/>
      <c r="I106" s="81"/>
      <c r="J106" s="82"/>
      <c r="K106" s="80"/>
      <c r="L106" s="81"/>
      <c r="M106" s="82"/>
      <c r="N106" s="80"/>
      <c r="O106" s="81"/>
      <c r="P106" s="82"/>
      <c r="Q106" s="83"/>
      <c r="R106" s="81"/>
      <c r="S106" s="79"/>
      <c r="T106" s="82"/>
    </row>
    <row r="107" spans="1:20" x14ac:dyDescent="0.2">
      <c r="A107" s="8" t="s">
        <v>235</v>
      </c>
      <c r="B107" s="21" t="s">
        <v>270</v>
      </c>
      <c r="C107" s="21">
        <v>100</v>
      </c>
      <c r="D107" s="21">
        <v>40</v>
      </c>
      <c r="E107" s="33"/>
      <c r="F107" s="34" t="s">
        <v>364</v>
      </c>
      <c r="G107" s="35"/>
      <c r="H107" s="34" t="s">
        <v>365</v>
      </c>
      <c r="I107" s="34" t="s">
        <v>366</v>
      </c>
      <c r="J107" s="35"/>
      <c r="K107" s="33" t="s">
        <v>367</v>
      </c>
      <c r="L107" s="34" t="s">
        <v>368</v>
      </c>
      <c r="M107" s="35"/>
      <c r="N107" s="33"/>
      <c r="O107" s="34"/>
      <c r="P107" s="35"/>
      <c r="Q107" s="32" t="s">
        <v>369</v>
      </c>
      <c r="R107" s="34"/>
      <c r="S107" s="155"/>
      <c r="T107" s="35"/>
    </row>
    <row r="108" spans="1:20" x14ac:dyDescent="0.2">
      <c r="A108" s="104" t="s">
        <v>264</v>
      </c>
      <c r="B108" s="83"/>
      <c r="C108" s="83"/>
      <c r="D108" s="83"/>
      <c r="E108" s="84"/>
      <c r="F108" s="85"/>
      <c r="G108" s="86"/>
      <c r="H108" s="84"/>
      <c r="I108" s="85"/>
      <c r="J108" s="86"/>
      <c r="K108" s="84"/>
      <c r="L108" s="85"/>
      <c r="M108" s="86"/>
      <c r="N108" s="84"/>
      <c r="O108" s="85"/>
      <c r="P108" s="86"/>
      <c r="Q108" s="87"/>
      <c r="R108" s="85"/>
      <c r="S108" s="153"/>
      <c r="T108" s="86"/>
    </row>
    <row r="109" spans="1:20" x14ac:dyDescent="0.2">
      <c r="A109" s="8" t="s">
        <v>88</v>
      </c>
      <c r="B109" s="21" t="s">
        <v>282</v>
      </c>
      <c r="C109" s="21">
        <v>20</v>
      </c>
      <c r="D109" s="21">
        <v>11</v>
      </c>
      <c r="E109" s="22" t="s">
        <v>185</v>
      </c>
      <c r="F109" s="27" t="s">
        <v>190</v>
      </c>
      <c r="G109" s="60"/>
      <c r="H109" s="22"/>
      <c r="I109" s="27" t="s">
        <v>189</v>
      </c>
      <c r="J109" s="60"/>
      <c r="K109" s="22"/>
      <c r="L109" s="27" t="s">
        <v>188</v>
      </c>
      <c r="M109" s="60"/>
      <c r="N109" s="22"/>
      <c r="O109" s="23"/>
      <c r="P109" s="60"/>
      <c r="Q109" s="78" t="s">
        <v>191</v>
      </c>
      <c r="R109" s="108"/>
      <c r="S109" s="68" t="s">
        <v>195</v>
      </c>
      <c r="T109" s="60">
        <v>1.5</v>
      </c>
    </row>
    <row r="110" spans="1:20" x14ac:dyDescent="0.2">
      <c r="A110" s="104" t="s">
        <v>485</v>
      </c>
      <c r="B110" s="83"/>
      <c r="C110" s="83"/>
      <c r="D110" s="83"/>
      <c r="E110" s="84"/>
      <c r="F110" s="92"/>
      <c r="G110" s="86"/>
      <c r="H110" s="84"/>
      <c r="I110" s="92"/>
      <c r="J110" s="86"/>
      <c r="K110" s="84"/>
      <c r="L110" s="92"/>
      <c r="M110" s="86"/>
      <c r="N110" s="84"/>
      <c r="O110" s="85"/>
      <c r="P110" s="86"/>
      <c r="Q110" s="95"/>
      <c r="R110" s="109"/>
      <c r="S110" s="153"/>
      <c r="T110" s="86"/>
    </row>
    <row r="111" spans="1:20" ht="28.5" x14ac:dyDescent="0.2">
      <c r="A111" s="8" t="s">
        <v>236</v>
      </c>
      <c r="B111" s="21" t="s">
        <v>382</v>
      </c>
      <c r="C111" s="21" t="s">
        <v>383</v>
      </c>
      <c r="D111" s="21" t="s">
        <v>384</v>
      </c>
      <c r="E111" s="22"/>
      <c r="F111" s="27" t="s">
        <v>385</v>
      </c>
      <c r="G111" s="60"/>
      <c r="H111" s="22"/>
      <c r="I111" s="27" t="s">
        <v>386</v>
      </c>
      <c r="J111" s="60"/>
      <c r="K111" s="22"/>
      <c r="L111" s="27" t="s">
        <v>387</v>
      </c>
      <c r="M111" s="60"/>
      <c r="N111" s="22"/>
      <c r="O111" s="23"/>
      <c r="P111" s="60"/>
      <c r="Q111" s="78" t="s">
        <v>388</v>
      </c>
      <c r="R111" s="139" t="s">
        <v>269</v>
      </c>
      <c r="S111" s="68"/>
      <c r="T111" s="60"/>
    </row>
    <row r="112" spans="1:20" ht="30" x14ac:dyDescent="0.2">
      <c r="A112" s="8" t="s">
        <v>237</v>
      </c>
      <c r="B112" s="21" t="s">
        <v>294</v>
      </c>
      <c r="C112" s="21">
        <v>5</v>
      </c>
      <c r="D112" s="21" t="s">
        <v>381</v>
      </c>
      <c r="E112" s="18"/>
      <c r="F112" s="67">
        <v>5</v>
      </c>
      <c r="G112" s="11"/>
      <c r="H112" s="18"/>
      <c r="I112" s="67">
        <v>4</v>
      </c>
      <c r="J112" s="11"/>
      <c r="K112" s="18"/>
      <c r="L112" s="67">
        <v>3</v>
      </c>
      <c r="M112" s="11"/>
      <c r="N112" s="18"/>
      <c r="O112" s="65" t="s">
        <v>381</v>
      </c>
      <c r="P112" s="11"/>
      <c r="Q112" s="76" t="s">
        <v>370</v>
      </c>
      <c r="R112" s="110"/>
      <c r="S112" s="156"/>
      <c r="T112" s="11">
        <v>1.2</v>
      </c>
    </row>
    <row r="113" spans="1:20" ht="45" customHeight="1" x14ac:dyDescent="0.2">
      <c r="A113" s="214" t="s">
        <v>238</v>
      </c>
      <c r="B113" s="24" t="s">
        <v>295</v>
      </c>
      <c r="C113" s="21">
        <v>10</v>
      </c>
      <c r="D113" s="21">
        <v>4</v>
      </c>
      <c r="E113" s="22">
        <v>10</v>
      </c>
      <c r="F113" s="23">
        <v>9</v>
      </c>
      <c r="G113" s="60">
        <v>8</v>
      </c>
      <c r="H113" s="22">
        <v>7</v>
      </c>
      <c r="I113" s="23"/>
      <c r="J113" s="60">
        <v>6</v>
      </c>
      <c r="K113" s="22">
        <v>5</v>
      </c>
      <c r="L113" s="23"/>
      <c r="M113" s="60">
        <v>4</v>
      </c>
      <c r="N113" s="22"/>
      <c r="O113" s="23"/>
      <c r="P113" s="60"/>
      <c r="Q113" s="24" t="s">
        <v>89</v>
      </c>
      <c r="R113" s="111"/>
      <c r="S113" s="222" t="s">
        <v>488</v>
      </c>
      <c r="T113" s="222">
        <v>1</v>
      </c>
    </row>
    <row r="114" spans="1:20" ht="45" customHeight="1" x14ac:dyDescent="0.2">
      <c r="A114" s="215"/>
      <c r="B114" s="21" t="s">
        <v>294</v>
      </c>
      <c r="C114" s="21">
        <v>5</v>
      </c>
      <c r="D114" s="21">
        <v>3</v>
      </c>
      <c r="E114" s="18">
        <v>5</v>
      </c>
      <c r="F114" s="65">
        <v>5</v>
      </c>
      <c r="G114" s="11">
        <v>5</v>
      </c>
      <c r="H114" s="18">
        <v>4</v>
      </c>
      <c r="I114" s="65"/>
      <c r="J114" s="11">
        <v>4</v>
      </c>
      <c r="K114" s="18">
        <v>3</v>
      </c>
      <c r="L114" s="65"/>
      <c r="M114" s="11">
        <v>3</v>
      </c>
      <c r="N114" s="18"/>
      <c r="O114" s="65"/>
      <c r="P114" s="11"/>
      <c r="Q114" s="17" t="s">
        <v>370</v>
      </c>
      <c r="R114" s="65"/>
      <c r="S114" s="223"/>
      <c r="T114" s="223"/>
    </row>
    <row r="115" spans="1:20" x14ac:dyDescent="0.2">
      <c r="A115" s="5" t="s">
        <v>239</v>
      </c>
      <c r="B115" s="21" t="s">
        <v>294</v>
      </c>
      <c r="C115" s="21">
        <v>5</v>
      </c>
      <c r="D115" s="21">
        <v>3</v>
      </c>
      <c r="E115" s="22"/>
      <c r="F115" s="23">
        <v>5</v>
      </c>
      <c r="G115" s="60"/>
      <c r="H115" s="22"/>
      <c r="I115" s="23">
        <v>4</v>
      </c>
      <c r="J115" s="60"/>
      <c r="K115" s="22"/>
      <c r="L115" s="23">
        <v>3</v>
      </c>
      <c r="M115" s="60"/>
      <c r="N115" s="22"/>
      <c r="O115" s="23"/>
      <c r="P115" s="60"/>
      <c r="Q115" s="21" t="s">
        <v>370</v>
      </c>
      <c r="R115" s="112" t="s">
        <v>269</v>
      </c>
      <c r="S115" s="68" t="s">
        <v>458</v>
      </c>
      <c r="T115" s="60">
        <v>1.2</v>
      </c>
    </row>
    <row r="116" spans="1:20" ht="30" x14ac:dyDescent="0.2">
      <c r="A116" s="5" t="s">
        <v>240</v>
      </c>
      <c r="B116" s="21" t="s">
        <v>382</v>
      </c>
      <c r="C116" s="21">
        <v>5</v>
      </c>
      <c r="D116" s="21">
        <v>3</v>
      </c>
      <c r="E116" s="18"/>
      <c r="F116" s="65" t="s">
        <v>389</v>
      </c>
      <c r="G116" s="11"/>
      <c r="H116" s="18"/>
      <c r="I116" s="65" t="s">
        <v>390</v>
      </c>
      <c r="J116" s="11"/>
      <c r="K116" s="18"/>
      <c r="L116" s="65" t="s">
        <v>391</v>
      </c>
      <c r="M116" s="11"/>
      <c r="N116" s="18"/>
      <c r="O116" s="65" t="s">
        <v>392</v>
      </c>
      <c r="P116" s="11" t="s">
        <v>393</v>
      </c>
      <c r="Q116" s="17" t="s">
        <v>388</v>
      </c>
      <c r="R116" s="65"/>
      <c r="S116" s="156"/>
      <c r="T116" s="11"/>
    </row>
    <row r="117" spans="1:20" ht="29.25" x14ac:dyDescent="0.2">
      <c r="A117" s="105" t="s">
        <v>486</v>
      </c>
      <c r="B117" s="83"/>
      <c r="C117" s="83"/>
      <c r="D117" s="83"/>
      <c r="E117" s="80"/>
      <c r="F117" s="81"/>
      <c r="G117" s="82"/>
      <c r="H117" s="80"/>
      <c r="I117" s="81"/>
      <c r="J117" s="82"/>
      <c r="K117" s="80"/>
      <c r="L117" s="81"/>
      <c r="M117" s="82"/>
      <c r="N117" s="80"/>
      <c r="O117" s="81"/>
      <c r="P117" s="82"/>
      <c r="Q117" s="83"/>
      <c r="R117" s="81"/>
      <c r="S117" s="79"/>
      <c r="T117" s="82"/>
    </row>
    <row r="118" spans="1:20" x14ac:dyDescent="0.2">
      <c r="A118" s="5" t="s">
        <v>241</v>
      </c>
      <c r="B118" s="21"/>
      <c r="C118" s="21"/>
      <c r="D118" s="21"/>
      <c r="E118" s="18"/>
      <c r="F118" s="65"/>
      <c r="G118" s="11"/>
      <c r="H118" s="18"/>
      <c r="I118" s="65"/>
      <c r="J118" s="11"/>
      <c r="K118" s="18"/>
      <c r="L118" s="65"/>
      <c r="M118" s="11"/>
      <c r="N118" s="18"/>
      <c r="O118" s="65"/>
      <c r="P118" s="11"/>
      <c r="Q118" s="17"/>
      <c r="R118" s="65"/>
      <c r="S118" s="156"/>
      <c r="T118" s="11"/>
    </row>
    <row r="119" spans="1:20" x14ac:dyDescent="0.2">
      <c r="A119" s="5" t="s">
        <v>242</v>
      </c>
      <c r="B119" s="21" t="s">
        <v>97</v>
      </c>
      <c r="C119" s="21">
        <v>100</v>
      </c>
      <c r="D119" s="21">
        <v>50</v>
      </c>
      <c r="E119" s="22"/>
      <c r="F119" s="23"/>
      <c r="G119" s="60"/>
      <c r="H119" s="22"/>
      <c r="I119" s="23"/>
      <c r="J119" s="60"/>
      <c r="K119" s="22"/>
      <c r="L119" s="23"/>
      <c r="M119" s="60"/>
      <c r="N119" s="22"/>
      <c r="O119" s="23"/>
      <c r="P119" s="60"/>
      <c r="Q119" s="21" t="s">
        <v>315</v>
      </c>
      <c r="R119" s="23"/>
      <c r="S119" s="68"/>
      <c r="T119" s="60">
        <v>0.5</v>
      </c>
    </row>
    <row r="120" spans="1:20" x14ac:dyDescent="0.2">
      <c r="A120" s="105" t="s">
        <v>265</v>
      </c>
      <c r="B120" s="83"/>
      <c r="C120" s="83"/>
      <c r="D120" s="83"/>
      <c r="E120" s="84"/>
      <c r="F120" s="85"/>
      <c r="G120" s="86"/>
      <c r="H120" s="84"/>
      <c r="I120" s="85"/>
      <c r="J120" s="86"/>
      <c r="K120" s="84"/>
      <c r="L120" s="85"/>
      <c r="M120" s="86"/>
      <c r="N120" s="84"/>
      <c r="O120" s="85"/>
      <c r="P120" s="86"/>
      <c r="Q120" s="87"/>
      <c r="R120" s="85"/>
      <c r="S120" s="153"/>
      <c r="T120" s="86"/>
    </row>
    <row r="121" spans="1:20" x14ac:dyDescent="0.2">
      <c r="A121" s="5" t="s">
        <v>243</v>
      </c>
      <c r="B121" s="21"/>
      <c r="C121" s="21"/>
      <c r="D121" s="21"/>
      <c r="E121" s="22"/>
      <c r="F121" s="23"/>
      <c r="G121" s="60"/>
      <c r="H121" s="22"/>
      <c r="I121" s="23"/>
      <c r="J121" s="60"/>
      <c r="K121" s="22"/>
      <c r="L121" s="23"/>
      <c r="M121" s="60"/>
      <c r="N121" s="22"/>
      <c r="O121" s="23"/>
      <c r="P121" s="60"/>
      <c r="Q121" s="21"/>
      <c r="R121" s="23"/>
      <c r="S121" s="68"/>
      <c r="T121" s="60">
        <v>1.667</v>
      </c>
    </row>
    <row r="122" spans="1:20" ht="30" x14ac:dyDescent="0.2">
      <c r="A122" s="5" t="s">
        <v>244</v>
      </c>
      <c r="B122" s="21"/>
      <c r="C122" s="21"/>
      <c r="D122" s="21"/>
      <c r="E122" s="18"/>
      <c r="F122" s="65"/>
      <c r="G122" s="11"/>
      <c r="H122" s="18"/>
      <c r="I122" s="65"/>
      <c r="J122" s="11"/>
      <c r="K122" s="18"/>
      <c r="L122" s="65"/>
      <c r="M122" s="11"/>
      <c r="N122" s="18"/>
      <c r="O122" s="65"/>
      <c r="P122" s="11"/>
      <c r="Q122" s="17"/>
      <c r="R122" s="65"/>
      <c r="S122" s="156"/>
      <c r="T122" s="11">
        <v>1.5</v>
      </c>
    </row>
    <row r="123" spans="1:20" ht="28.5" x14ac:dyDescent="0.2">
      <c r="A123" s="5" t="s">
        <v>245</v>
      </c>
      <c r="B123" s="21"/>
      <c r="C123" s="21"/>
      <c r="D123" s="21"/>
      <c r="E123" s="22"/>
      <c r="F123" s="23"/>
      <c r="G123" s="60"/>
      <c r="H123" s="22"/>
      <c r="I123" s="23"/>
      <c r="J123" s="60"/>
      <c r="K123" s="22"/>
      <c r="L123" s="23"/>
      <c r="M123" s="60"/>
      <c r="N123" s="22"/>
      <c r="O123" s="23"/>
      <c r="P123" s="60"/>
      <c r="Q123" s="21"/>
      <c r="R123" s="23"/>
      <c r="S123" s="68" t="s">
        <v>455</v>
      </c>
      <c r="T123" s="60"/>
    </row>
    <row r="124" spans="1:20" ht="42.75" x14ac:dyDescent="0.2">
      <c r="A124" s="214" t="s">
        <v>246</v>
      </c>
      <c r="B124" s="222" t="s">
        <v>395</v>
      </c>
      <c r="C124" s="222" t="s">
        <v>396</v>
      </c>
      <c r="D124" s="21" t="s">
        <v>397</v>
      </c>
      <c r="E124" s="207" t="s">
        <v>399</v>
      </c>
      <c r="F124" s="209" t="s">
        <v>400</v>
      </c>
      <c r="G124" s="224" t="s">
        <v>401</v>
      </c>
      <c r="H124" s="207" t="s">
        <v>402</v>
      </c>
      <c r="I124" s="209" t="s">
        <v>403</v>
      </c>
      <c r="J124" s="224" t="s">
        <v>113</v>
      </c>
      <c r="K124" s="207" t="s">
        <v>404</v>
      </c>
      <c r="L124" s="209" t="s">
        <v>405</v>
      </c>
      <c r="M124" s="224" t="s">
        <v>116</v>
      </c>
      <c r="N124" s="22"/>
      <c r="O124" s="209" t="s">
        <v>406</v>
      </c>
      <c r="P124" s="60"/>
      <c r="Q124" s="222" t="s">
        <v>407</v>
      </c>
      <c r="R124" s="226" t="s">
        <v>269</v>
      </c>
      <c r="S124" s="222" t="s">
        <v>394</v>
      </c>
      <c r="T124" s="222">
        <v>0.5</v>
      </c>
    </row>
    <row r="125" spans="1:20" ht="42.75" x14ac:dyDescent="0.2">
      <c r="A125" s="215"/>
      <c r="B125" s="223"/>
      <c r="C125" s="223"/>
      <c r="D125" s="21" t="s">
        <v>398</v>
      </c>
      <c r="E125" s="208"/>
      <c r="F125" s="210"/>
      <c r="G125" s="225"/>
      <c r="H125" s="208"/>
      <c r="I125" s="210"/>
      <c r="J125" s="225"/>
      <c r="K125" s="208"/>
      <c r="L125" s="210"/>
      <c r="M125" s="225"/>
      <c r="N125" s="18"/>
      <c r="O125" s="210"/>
      <c r="P125" s="11"/>
      <c r="Q125" s="223"/>
      <c r="R125" s="227"/>
      <c r="S125" s="223"/>
      <c r="T125" s="223"/>
    </row>
    <row r="126" spans="1:20" x14ac:dyDescent="0.2">
      <c r="A126" s="105" t="s">
        <v>266</v>
      </c>
      <c r="B126" s="83"/>
      <c r="C126" s="83"/>
      <c r="D126" s="83"/>
      <c r="E126" s="80"/>
      <c r="F126" s="81"/>
      <c r="G126" s="82"/>
      <c r="H126" s="80"/>
      <c r="I126" s="81"/>
      <c r="J126" s="82"/>
      <c r="K126" s="80"/>
      <c r="L126" s="81"/>
      <c r="M126" s="82"/>
      <c r="N126" s="80"/>
      <c r="O126" s="81"/>
      <c r="P126" s="82"/>
      <c r="Q126" s="83"/>
      <c r="R126" s="81"/>
      <c r="S126" s="79"/>
      <c r="T126" s="82"/>
    </row>
    <row r="127" spans="1:20" ht="28.5" x14ac:dyDescent="0.2">
      <c r="A127" s="28" t="s">
        <v>72</v>
      </c>
      <c r="B127" s="21" t="s">
        <v>290</v>
      </c>
      <c r="C127" s="21" t="s">
        <v>130</v>
      </c>
      <c r="D127" s="21" t="s">
        <v>131</v>
      </c>
      <c r="E127" s="18"/>
      <c r="F127" s="65" t="s">
        <v>122</v>
      </c>
      <c r="G127" s="11"/>
      <c r="H127" s="66" t="s">
        <v>123</v>
      </c>
      <c r="I127" s="65" t="s">
        <v>124</v>
      </c>
      <c r="J127" s="11"/>
      <c r="K127" s="19" t="s">
        <v>125</v>
      </c>
      <c r="L127" s="65" t="s">
        <v>126</v>
      </c>
      <c r="M127" s="11"/>
      <c r="N127" s="19" t="s">
        <v>127</v>
      </c>
      <c r="O127" s="65" t="s">
        <v>128</v>
      </c>
      <c r="P127" s="11"/>
      <c r="Q127" s="17" t="s">
        <v>129</v>
      </c>
      <c r="R127" s="65"/>
      <c r="S127" s="156"/>
      <c r="T127" s="11">
        <v>1.5</v>
      </c>
    </row>
    <row r="128" spans="1:20" x14ac:dyDescent="0.2">
      <c r="A128" s="20" t="s">
        <v>92</v>
      </c>
      <c r="B128" s="21" t="s">
        <v>290</v>
      </c>
      <c r="C128" s="21" t="s">
        <v>9</v>
      </c>
      <c r="D128" s="21" t="s">
        <v>11</v>
      </c>
      <c r="E128" s="22"/>
      <c r="F128" s="23" t="s">
        <v>9</v>
      </c>
      <c r="G128" s="60"/>
      <c r="H128" s="26" t="s">
        <v>38</v>
      </c>
      <c r="I128" s="23" t="s">
        <v>1</v>
      </c>
      <c r="J128" s="60"/>
      <c r="K128" s="26" t="s">
        <v>39</v>
      </c>
      <c r="L128" s="23" t="s">
        <v>10</v>
      </c>
      <c r="M128" s="60"/>
      <c r="N128" s="26" t="s">
        <v>42</v>
      </c>
      <c r="O128" s="23" t="s">
        <v>11</v>
      </c>
      <c r="P128" s="60"/>
      <c r="Q128" s="21" t="s">
        <v>40</v>
      </c>
      <c r="R128" s="23"/>
      <c r="S128" s="68"/>
      <c r="T128" s="60"/>
    </row>
    <row r="129" spans="1:20" x14ac:dyDescent="0.2">
      <c r="A129" s="20" t="s">
        <v>247</v>
      </c>
      <c r="B129" s="21"/>
      <c r="C129" s="21"/>
      <c r="D129" s="21"/>
      <c r="E129" s="22"/>
      <c r="F129" s="23"/>
      <c r="G129" s="60"/>
      <c r="H129" s="26"/>
      <c r="I129" s="23"/>
      <c r="J129" s="60"/>
      <c r="K129" s="26"/>
      <c r="L129" s="23"/>
      <c r="M129" s="60"/>
      <c r="N129" s="26"/>
      <c r="O129" s="23"/>
      <c r="P129" s="60"/>
      <c r="Q129" s="21"/>
      <c r="R129" s="23"/>
      <c r="S129" s="68"/>
      <c r="T129" s="60">
        <v>1.667</v>
      </c>
    </row>
    <row r="130" spans="1:20" x14ac:dyDescent="0.2">
      <c r="A130" s="103" t="s">
        <v>267</v>
      </c>
      <c r="B130" s="83"/>
      <c r="C130" s="83"/>
      <c r="D130" s="83"/>
      <c r="E130" s="80"/>
      <c r="F130" s="81"/>
      <c r="G130" s="82"/>
      <c r="H130" s="89"/>
      <c r="I130" s="81"/>
      <c r="J130" s="82"/>
      <c r="K130" s="89"/>
      <c r="L130" s="81"/>
      <c r="M130" s="82"/>
      <c r="N130" s="89"/>
      <c r="O130" s="81"/>
      <c r="P130" s="82"/>
      <c r="Q130" s="83"/>
      <c r="R130" s="81"/>
      <c r="S130" s="79"/>
      <c r="T130" s="82"/>
    </row>
    <row r="131" spans="1:20" ht="30" x14ac:dyDescent="0.2">
      <c r="A131" s="58" t="s">
        <v>248</v>
      </c>
      <c r="B131" s="32" t="s">
        <v>97</v>
      </c>
      <c r="C131" s="32">
        <v>100</v>
      </c>
      <c r="D131" s="32">
        <v>60</v>
      </c>
      <c r="E131" s="33"/>
      <c r="F131" s="34" t="s">
        <v>183</v>
      </c>
      <c r="G131" s="35"/>
      <c r="H131" s="36"/>
      <c r="I131" s="34" t="s">
        <v>304</v>
      </c>
      <c r="J131" s="35"/>
      <c r="K131" s="36"/>
      <c r="L131" s="34" t="s">
        <v>98</v>
      </c>
      <c r="M131" s="35"/>
      <c r="N131" s="36"/>
      <c r="O131" s="34" t="s">
        <v>99</v>
      </c>
      <c r="P131" s="35" t="s">
        <v>339</v>
      </c>
      <c r="Q131" s="32" t="s">
        <v>87</v>
      </c>
      <c r="R131" s="141" t="s">
        <v>269</v>
      </c>
      <c r="S131" s="155" t="s">
        <v>408</v>
      </c>
      <c r="T131" s="35">
        <v>1</v>
      </c>
    </row>
    <row r="132" spans="1:20" x14ac:dyDescent="0.2">
      <c r="A132" s="103" t="s">
        <v>17</v>
      </c>
      <c r="B132" s="83"/>
      <c r="C132" s="83"/>
      <c r="D132" s="83"/>
      <c r="E132" s="80"/>
      <c r="F132" s="81"/>
      <c r="G132" s="82"/>
      <c r="H132" s="89"/>
      <c r="I132" s="81"/>
      <c r="J132" s="82"/>
      <c r="K132" s="89"/>
      <c r="L132" s="81"/>
      <c r="M132" s="82"/>
      <c r="N132" s="89"/>
      <c r="O132" s="81"/>
      <c r="P132" s="82"/>
      <c r="Q132" s="83"/>
      <c r="R132" s="81"/>
      <c r="S132" s="79"/>
      <c r="T132" s="82"/>
    </row>
    <row r="133" spans="1:20" ht="30" x14ac:dyDescent="0.2">
      <c r="A133" s="8" t="s">
        <v>91</v>
      </c>
      <c r="B133" s="32" t="s">
        <v>290</v>
      </c>
      <c r="C133" s="32" t="s">
        <v>9</v>
      </c>
      <c r="D133" s="32" t="s">
        <v>11</v>
      </c>
      <c r="E133" s="18"/>
      <c r="F133" s="65" t="s">
        <v>9</v>
      </c>
      <c r="G133" s="11"/>
      <c r="H133" s="18"/>
      <c r="I133" s="65" t="s">
        <v>1</v>
      </c>
      <c r="J133" s="11"/>
      <c r="K133" s="18"/>
      <c r="L133" s="65" t="s">
        <v>10</v>
      </c>
      <c r="M133" s="11"/>
      <c r="N133" s="18"/>
      <c r="O133" s="65" t="s">
        <v>11</v>
      </c>
      <c r="P133" s="11"/>
      <c r="Q133" s="17" t="s">
        <v>40</v>
      </c>
      <c r="R133" s="65" t="s">
        <v>296</v>
      </c>
      <c r="S133" s="156"/>
      <c r="T133" s="11">
        <v>1.4</v>
      </c>
    </row>
    <row r="134" spans="1:20" ht="30" x14ac:dyDescent="0.2">
      <c r="A134" s="8" t="s">
        <v>3</v>
      </c>
      <c r="B134" s="21" t="s">
        <v>290</v>
      </c>
      <c r="C134" s="21" t="s">
        <v>9</v>
      </c>
      <c r="D134" s="21" t="s">
        <v>11</v>
      </c>
      <c r="E134" s="22"/>
      <c r="F134" s="23" t="s">
        <v>9</v>
      </c>
      <c r="G134" s="60"/>
      <c r="H134" s="22"/>
      <c r="I134" s="23" t="s">
        <v>1</v>
      </c>
      <c r="J134" s="60"/>
      <c r="K134" s="22"/>
      <c r="L134" s="23" t="s">
        <v>10</v>
      </c>
      <c r="M134" s="60"/>
      <c r="N134" s="22"/>
      <c r="O134" s="23" t="s">
        <v>11</v>
      </c>
      <c r="P134" s="60"/>
      <c r="Q134" s="21" t="s">
        <v>40</v>
      </c>
      <c r="R134" s="23"/>
      <c r="S134" s="68" t="s">
        <v>12</v>
      </c>
      <c r="T134" s="60">
        <v>0.5</v>
      </c>
    </row>
    <row r="135" spans="1:20" x14ac:dyDescent="0.2">
      <c r="A135" s="8" t="s">
        <v>251</v>
      </c>
      <c r="B135" s="21" t="s">
        <v>290</v>
      </c>
      <c r="C135" s="21" t="s">
        <v>9</v>
      </c>
      <c r="D135" s="21" t="s">
        <v>409</v>
      </c>
      <c r="E135" s="18" t="s">
        <v>9</v>
      </c>
      <c r="F135" s="65" t="s">
        <v>9</v>
      </c>
      <c r="G135" s="142" t="s">
        <v>65</v>
      </c>
      <c r="H135" s="19" t="s">
        <v>66</v>
      </c>
      <c r="I135" s="67" t="s">
        <v>1</v>
      </c>
      <c r="J135" s="74" t="s">
        <v>67</v>
      </c>
      <c r="K135" s="19" t="s">
        <v>68</v>
      </c>
      <c r="L135" s="65" t="s">
        <v>10</v>
      </c>
      <c r="M135" s="74" t="s">
        <v>69</v>
      </c>
      <c r="N135" s="19" t="s">
        <v>362</v>
      </c>
      <c r="O135" s="65" t="s">
        <v>11</v>
      </c>
      <c r="P135" s="74" t="s">
        <v>409</v>
      </c>
      <c r="Q135" s="17" t="s">
        <v>40</v>
      </c>
      <c r="R135" s="65"/>
      <c r="S135" s="156"/>
      <c r="T135" s="11">
        <v>2</v>
      </c>
    </row>
    <row r="136" spans="1:20" x14ac:dyDescent="0.2">
      <c r="A136" s="8" t="s">
        <v>252</v>
      </c>
      <c r="B136" s="21" t="s">
        <v>290</v>
      </c>
      <c r="C136" s="21" t="s">
        <v>9</v>
      </c>
      <c r="D136" s="21" t="s">
        <v>409</v>
      </c>
      <c r="E136" s="22" t="s">
        <v>9</v>
      </c>
      <c r="F136" s="23" t="s">
        <v>9</v>
      </c>
      <c r="G136" s="137" t="s">
        <v>65</v>
      </c>
      <c r="H136" s="26" t="s">
        <v>66</v>
      </c>
      <c r="I136" s="27" t="s">
        <v>1</v>
      </c>
      <c r="J136" s="77" t="s">
        <v>67</v>
      </c>
      <c r="K136" s="26" t="s">
        <v>68</v>
      </c>
      <c r="L136" s="23" t="s">
        <v>10</v>
      </c>
      <c r="M136" s="77" t="s">
        <v>69</v>
      </c>
      <c r="N136" s="26" t="s">
        <v>362</v>
      </c>
      <c r="O136" s="23" t="s">
        <v>11</v>
      </c>
      <c r="P136" s="77" t="s">
        <v>409</v>
      </c>
      <c r="Q136" s="21" t="s">
        <v>40</v>
      </c>
      <c r="R136" s="112" t="s">
        <v>269</v>
      </c>
      <c r="S136" s="68"/>
      <c r="T136" s="60">
        <v>2</v>
      </c>
    </row>
    <row r="137" spans="1:20" ht="30" x14ac:dyDescent="0.2">
      <c r="A137" s="8" t="s">
        <v>253</v>
      </c>
      <c r="B137" s="21" t="s">
        <v>291</v>
      </c>
      <c r="C137" s="24" t="s">
        <v>64</v>
      </c>
      <c r="D137" s="21" t="s">
        <v>409</v>
      </c>
      <c r="E137" s="19" t="s">
        <v>64</v>
      </c>
      <c r="F137" s="23" t="s">
        <v>9</v>
      </c>
      <c r="G137" s="137" t="s">
        <v>65</v>
      </c>
      <c r="H137" s="26" t="s">
        <v>66</v>
      </c>
      <c r="I137" s="27" t="s">
        <v>1</v>
      </c>
      <c r="J137" s="77" t="s">
        <v>67</v>
      </c>
      <c r="K137" s="26" t="s">
        <v>68</v>
      </c>
      <c r="L137" s="23" t="s">
        <v>10</v>
      </c>
      <c r="M137" s="77" t="s">
        <v>69</v>
      </c>
      <c r="N137" s="26" t="s">
        <v>362</v>
      </c>
      <c r="O137" s="23" t="s">
        <v>11</v>
      </c>
      <c r="P137" s="77" t="s">
        <v>409</v>
      </c>
      <c r="Q137" s="21" t="s">
        <v>40</v>
      </c>
      <c r="R137" s="140" t="s">
        <v>269</v>
      </c>
      <c r="S137" s="156"/>
      <c r="T137" s="11">
        <v>2</v>
      </c>
    </row>
    <row r="138" spans="1:20" ht="42.75" x14ac:dyDescent="0.2">
      <c r="A138" s="8" t="s">
        <v>18</v>
      </c>
      <c r="B138" s="21" t="s">
        <v>290</v>
      </c>
      <c r="C138" s="21" t="s">
        <v>9</v>
      </c>
      <c r="D138" s="21" t="s">
        <v>143</v>
      </c>
      <c r="E138" s="22" t="s">
        <v>9</v>
      </c>
      <c r="F138" s="23" t="s">
        <v>9</v>
      </c>
      <c r="G138" s="101" t="s">
        <v>144</v>
      </c>
      <c r="H138" s="26" t="s">
        <v>145</v>
      </c>
      <c r="I138" s="23" t="s">
        <v>146</v>
      </c>
      <c r="J138" s="77" t="s">
        <v>147</v>
      </c>
      <c r="K138" s="26" t="s">
        <v>148</v>
      </c>
      <c r="L138" s="23" t="s">
        <v>149</v>
      </c>
      <c r="M138" s="77" t="s">
        <v>150</v>
      </c>
      <c r="N138" s="26" t="s">
        <v>151</v>
      </c>
      <c r="O138" s="23" t="s">
        <v>152</v>
      </c>
      <c r="P138" s="77" t="s">
        <v>143</v>
      </c>
      <c r="Q138" s="21" t="s">
        <v>40</v>
      </c>
      <c r="R138" s="112" t="s">
        <v>489</v>
      </c>
      <c r="S138" s="159"/>
      <c r="T138" s="60">
        <v>2</v>
      </c>
    </row>
    <row r="139" spans="1:20" x14ac:dyDescent="0.2">
      <c r="A139" s="20" t="s">
        <v>249</v>
      </c>
      <c r="B139" s="21" t="s">
        <v>290</v>
      </c>
      <c r="C139" s="21" t="s">
        <v>9</v>
      </c>
      <c r="D139" s="21" t="s">
        <v>409</v>
      </c>
      <c r="E139" s="22"/>
      <c r="F139" s="23" t="s">
        <v>9</v>
      </c>
      <c r="G139" s="75" t="s">
        <v>65</v>
      </c>
      <c r="H139" s="26" t="s">
        <v>66</v>
      </c>
      <c r="I139" s="27" t="s">
        <v>1</v>
      </c>
      <c r="J139" s="77" t="s">
        <v>67</v>
      </c>
      <c r="K139" s="26" t="s">
        <v>68</v>
      </c>
      <c r="L139" s="23" t="s">
        <v>10</v>
      </c>
      <c r="M139" s="77" t="s">
        <v>69</v>
      </c>
      <c r="N139" s="26" t="s">
        <v>362</v>
      </c>
      <c r="O139" s="23" t="s">
        <v>11</v>
      </c>
      <c r="P139" s="74" t="s">
        <v>409</v>
      </c>
      <c r="Q139" s="17" t="s">
        <v>40</v>
      </c>
      <c r="R139" s="140" t="s">
        <v>269</v>
      </c>
      <c r="S139" s="156"/>
      <c r="T139" s="11">
        <v>2</v>
      </c>
    </row>
    <row r="140" spans="1:20" x14ac:dyDescent="0.2">
      <c r="A140" s="28" t="s">
        <v>250</v>
      </c>
      <c r="B140" s="29" t="s">
        <v>290</v>
      </c>
      <c r="C140" s="29" t="s">
        <v>9</v>
      </c>
      <c r="D140" s="29" t="s">
        <v>143</v>
      </c>
      <c r="E140" s="22" t="s">
        <v>9</v>
      </c>
      <c r="F140" s="23"/>
      <c r="G140" s="101" t="s">
        <v>144</v>
      </c>
      <c r="H140" s="26" t="s">
        <v>145</v>
      </c>
      <c r="I140" s="27" t="s">
        <v>1</v>
      </c>
      <c r="J140" s="77" t="s">
        <v>147</v>
      </c>
      <c r="K140" s="26" t="s">
        <v>148</v>
      </c>
      <c r="L140" s="23" t="s">
        <v>10</v>
      </c>
      <c r="M140" s="77" t="s">
        <v>150</v>
      </c>
      <c r="N140" s="26" t="s">
        <v>151</v>
      </c>
      <c r="O140" s="23" t="s">
        <v>11</v>
      </c>
      <c r="P140" s="77" t="s">
        <v>143</v>
      </c>
      <c r="Q140" s="21" t="s">
        <v>40</v>
      </c>
      <c r="R140" s="113" t="s">
        <v>269</v>
      </c>
      <c r="S140" s="68"/>
      <c r="T140" s="60">
        <v>2</v>
      </c>
    </row>
    <row r="141" spans="1:20" x14ac:dyDescent="0.2">
      <c r="A141" s="103" t="s">
        <v>268</v>
      </c>
      <c r="B141" s="79"/>
      <c r="C141" s="79"/>
      <c r="D141" s="79"/>
      <c r="E141" s="94"/>
      <c r="F141" s="97"/>
      <c r="G141" s="98"/>
      <c r="H141" s="94"/>
      <c r="I141" s="97"/>
      <c r="J141" s="98"/>
      <c r="K141" s="94"/>
      <c r="L141" s="97"/>
      <c r="M141" s="98"/>
      <c r="N141" s="94"/>
      <c r="O141" s="97"/>
      <c r="P141" s="98"/>
      <c r="Q141" s="99"/>
      <c r="R141" s="97"/>
      <c r="S141" s="99"/>
      <c r="T141" s="100"/>
    </row>
    <row r="142" spans="1:20" ht="30" x14ac:dyDescent="0.2">
      <c r="A142" s="20" t="s">
        <v>254</v>
      </c>
      <c r="B142" s="21" t="s">
        <v>410</v>
      </c>
      <c r="C142" s="21" t="s">
        <v>411</v>
      </c>
      <c r="D142" s="21" t="s">
        <v>412</v>
      </c>
      <c r="E142" s="22" t="s">
        <v>413</v>
      </c>
      <c r="F142" s="23" t="s">
        <v>418</v>
      </c>
      <c r="G142" s="60"/>
      <c r="H142" s="22" t="s">
        <v>417</v>
      </c>
      <c r="I142" s="23" t="s">
        <v>416</v>
      </c>
      <c r="J142" s="60"/>
      <c r="K142" s="22"/>
      <c r="L142" s="23" t="s">
        <v>415</v>
      </c>
      <c r="M142" s="60"/>
      <c r="N142" s="22" t="s">
        <v>414</v>
      </c>
      <c r="O142" s="23" t="s">
        <v>419</v>
      </c>
      <c r="P142" s="60"/>
      <c r="Q142" s="21" t="s">
        <v>420</v>
      </c>
      <c r="R142" s="69" t="s">
        <v>296</v>
      </c>
      <c r="S142" s="68"/>
      <c r="T142" s="60">
        <v>1.7</v>
      </c>
    </row>
    <row r="143" spans="1:20" x14ac:dyDescent="0.2">
      <c r="A143" s="7"/>
      <c r="T143" s="65"/>
    </row>
    <row r="144" spans="1:20" x14ac:dyDescent="0.2">
      <c r="A144" s="7"/>
      <c r="T144" s="65"/>
    </row>
    <row r="145" spans="1:20" x14ac:dyDescent="0.2">
      <c r="A145" s="7"/>
      <c r="T145" s="65"/>
    </row>
    <row r="146" spans="1:20" x14ac:dyDescent="0.2">
      <c r="A146" s="7"/>
      <c r="T146" s="65"/>
    </row>
    <row r="147" spans="1:20" x14ac:dyDescent="0.2">
      <c r="A147" s="7"/>
      <c r="T147" s="65"/>
    </row>
    <row r="148" spans="1:20" x14ac:dyDescent="0.2">
      <c r="A148" s="7"/>
      <c r="T148" s="65"/>
    </row>
    <row r="149" spans="1:20" x14ac:dyDescent="0.2">
      <c r="A149" s="7"/>
      <c r="T149" s="65"/>
    </row>
    <row r="150" spans="1:20" x14ac:dyDescent="0.2">
      <c r="A150" s="7"/>
      <c r="T150" s="65"/>
    </row>
    <row r="151" spans="1:20" x14ac:dyDescent="0.2">
      <c r="A151" s="7"/>
      <c r="T151" s="65"/>
    </row>
    <row r="152" spans="1:20" x14ac:dyDescent="0.2">
      <c r="A152" s="7"/>
      <c r="T152" s="65"/>
    </row>
    <row r="153" spans="1:20" x14ac:dyDescent="0.2">
      <c r="A153" s="7"/>
      <c r="T153" s="65"/>
    </row>
    <row r="154" spans="1:20" x14ac:dyDescent="0.2">
      <c r="A154" s="7"/>
      <c r="T154" s="65"/>
    </row>
    <row r="155" spans="1:20" x14ac:dyDescent="0.2">
      <c r="A155" s="7"/>
      <c r="T155" s="65"/>
    </row>
    <row r="156" spans="1:20" x14ac:dyDescent="0.2">
      <c r="A156" s="7"/>
      <c r="T156" s="65"/>
    </row>
    <row r="157" spans="1:20" x14ac:dyDescent="0.2">
      <c r="A157" s="7"/>
    </row>
    <row r="158" spans="1:20" x14ac:dyDescent="0.2">
      <c r="A158" s="7"/>
    </row>
    <row r="159" spans="1:20" x14ac:dyDescent="0.2">
      <c r="A159" s="7"/>
    </row>
    <row r="160" spans="1:20" x14ac:dyDescent="0.2">
      <c r="A160" s="7"/>
    </row>
    <row r="161" spans="1:1" x14ac:dyDescent="0.2">
      <c r="A161" s="8"/>
    </row>
  </sheetData>
  <sheetProtection sheet="1" objects="1" scenarios="1"/>
  <protectedRanges>
    <protectedRange sqref="V17:X17" name="Bereich1_1"/>
  </protectedRanges>
  <mergeCells count="56">
    <mergeCell ref="V17:V18"/>
    <mergeCell ref="W17:W18"/>
    <mergeCell ref="X17:X18"/>
    <mergeCell ref="Y17:Z18"/>
    <mergeCell ref="V20:AB21"/>
    <mergeCell ref="A1:X1"/>
    <mergeCell ref="A3:W3"/>
    <mergeCell ref="A4:W4"/>
    <mergeCell ref="A5:W5"/>
    <mergeCell ref="V8:AB8"/>
    <mergeCell ref="S13:S16"/>
    <mergeCell ref="AA17:AB18"/>
    <mergeCell ref="A6:W6"/>
    <mergeCell ref="V19:AB19"/>
    <mergeCell ref="Y16:AB16"/>
    <mergeCell ref="AA9:AB9"/>
    <mergeCell ref="AA10:AB10"/>
    <mergeCell ref="AA11:AB11"/>
    <mergeCell ref="V14:AB14"/>
    <mergeCell ref="V15:AB15"/>
    <mergeCell ref="S124:S125"/>
    <mergeCell ref="T124:T125"/>
    <mergeCell ref="R124:R125"/>
    <mergeCell ref="R49:R50"/>
    <mergeCell ref="S101:S103"/>
    <mergeCell ref="T101:T103"/>
    <mergeCell ref="T113:T114"/>
    <mergeCell ref="S113:S114"/>
    <mergeCell ref="T22:T23"/>
    <mergeCell ref="S22:S23"/>
    <mergeCell ref="T49:T50"/>
    <mergeCell ref="S49:S50"/>
    <mergeCell ref="A124:A125"/>
    <mergeCell ref="C124:C125"/>
    <mergeCell ref="B124:B125"/>
    <mergeCell ref="Q124:Q125"/>
    <mergeCell ref="O124:O125"/>
    <mergeCell ref="M124:M125"/>
    <mergeCell ref="L124:L125"/>
    <mergeCell ref="K124:K125"/>
    <mergeCell ref="J124:J125"/>
    <mergeCell ref="I124:I125"/>
    <mergeCell ref="H124:H125"/>
    <mergeCell ref="G124:G125"/>
    <mergeCell ref="E124:E125"/>
    <mergeCell ref="F124:F125"/>
    <mergeCell ref="N8:P8"/>
    <mergeCell ref="A22:A23"/>
    <mergeCell ref="A113:A114"/>
    <mergeCell ref="A49:A50"/>
    <mergeCell ref="A101:A103"/>
    <mergeCell ref="E8:G8"/>
    <mergeCell ref="H8:J8"/>
    <mergeCell ref="K8:M8"/>
    <mergeCell ref="B49:B50"/>
    <mergeCell ref="C49:C50"/>
  </mergeCells>
  <hyperlinks>
    <hyperlink ref="R138" r:id="rId1" display="Grading Scale"/>
    <hyperlink ref="R49" r:id="rId2"/>
    <hyperlink ref="R52" r:id="rId3"/>
    <hyperlink ref="R94" r:id="rId4"/>
    <hyperlink ref="R98" r:id="rId5"/>
    <hyperlink ref="R101" r:id="rId6"/>
    <hyperlink ref="R105" r:id="rId7"/>
    <hyperlink ref="R111" r:id="rId8"/>
    <hyperlink ref="R115" r:id="rId9"/>
    <hyperlink ref="R124" r:id="rId10"/>
    <hyperlink ref="R131" r:id="rId11"/>
    <hyperlink ref="R136" r:id="rId12"/>
    <hyperlink ref="R137" r:id="rId13"/>
    <hyperlink ref="R139" r:id="rId14"/>
    <hyperlink ref="R140" r:id="rId15"/>
  </hyperlinks>
  <pageMargins left="0.7" right="0.7" top="0.78740157499999996" bottom="0.78740157499999996" header="0.3" footer="0.3"/>
  <pageSetup paperSize="9" orientation="portrait" horizontalDpi="4294967293" verticalDpi="0" r:id="rId16"/>
  <ignoredErrors>
    <ignoredError sqref="Q8" numberStoredAsText="1"/>
  </ignoredError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A28" sqref="A17:G30"/>
    </sheetView>
  </sheetViews>
  <sheetFormatPr baseColWidth="10" defaultRowHeight="14.25" x14ac:dyDescent="0.2"/>
  <cols>
    <col min="4" max="4" width="13.5" customWidth="1"/>
    <col min="6" max="6" width="11" customWidth="1"/>
  </cols>
  <sheetData>
    <row r="1" spans="1:18" x14ac:dyDescent="0.2">
      <c r="A1" s="48"/>
      <c r="B1" s="49"/>
      <c r="C1" s="49"/>
      <c r="D1" s="49"/>
      <c r="E1" s="49"/>
      <c r="F1" s="50"/>
      <c r="G1" s="51"/>
    </row>
    <row r="2" spans="1:18" ht="70.5" customHeight="1" x14ac:dyDescent="0.2">
      <c r="A2" s="52"/>
      <c r="B2" s="39"/>
      <c r="C2" s="39"/>
      <c r="D2" s="39"/>
      <c r="E2" s="259" t="s">
        <v>465</v>
      </c>
      <c r="F2" s="259"/>
      <c r="G2" s="260"/>
    </row>
    <row r="3" spans="1:18" ht="15" x14ac:dyDescent="0.25">
      <c r="A3" s="42"/>
      <c r="B3" s="39"/>
      <c r="C3" s="39"/>
      <c r="D3" s="39"/>
      <c r="E3" s="44" t="s">
        <v>139</v>
      </c>
      <c r="F3" s="45" t="s">
        <v>140</v>
      </c>
      <c r="G3" s="46" t="s">
        <v>141</v>
      </c>
    </row>
    <row r="4" spans="1:18" ht="15" x14ac:dyDescent="0.25">
      <c r="A4" s="42"/>
      <c r="B4" s="39"/>
      <c r="C4" s="39"/>
      <c r="D4" s="39"/>
      <c r="E4" s="61">
        <v>100</v>
      </c>
      <c r="F4" s="62">
        <v>50</v>
      </c>
      <c r="G4" s="63">
        <v>78</v>
      </c>
    </row>
    <row r="5" spans="1:18" ht="15" x14ac:dyDescent="0.25">
      <c r="A5" s="47" t="s">
        <v>139</v>
      </c>
      <c r="B5" s="39" t="s">
        <v>466</v>
      </c>
      <c r="C5" s="39"/>
      <c r="D5" s="39"/>
      <c r="E5" s="43"/>
      <c r="F5" s="40"/>
      <c r="G5" s="41"/>
    </row>
    <row r="6" spans="1:18" ht="30" customHeight="1" x14ac:dyDescent="0.2">
      <c r="A6" s="187" t="s">
        <v>140</v>
      </c>
      <c r="B6" s="264" t="s">
        <v>470</v>
      </c>
      <c r="C6" s="264"/>
      <c r="D6" s="265"/>
      <c r="E6" s="43"/>
      <c r="F6" s="40"/>
      <c r="G6" s="41"/>
    </row>
    <row r="7" spans="1:18" ht="15" x14ac:dyDescent="0.25">
      <c r="A7" s="47" t="s">
        <v>141</v>
      </c>
      <c r="B7" s="39" t="s">
        <v>467</v>
      </c>
      <c r="C7" s="39"/>
      <c r="D7" s="39"/>
      <c r="E7" s="266" t="s">
        <v>468</v>
      </c>
      <c r="F7" s="266"/>
      <c r="G7" s="38">
        <f>1+(3*((E4-G4)/(E4-F4)))</f>
        <v>2.3200000000000003</v>
      </c>
    </row>
    <row r="8" spans="1:18" x14ac:dyDescent="0.2">
      <c r="A8" s="53"/>
      <c r="B8" s="54"/>
      <c r="C8" s="54"/>
      <c r="D8" s="54"/>
      <c r="E8" s="55"/>
      <c r="F8" s="56"/>
      <c r="G8" s="57"/>
    </row>
    <row r="9" spans="1:18" ht="15" customHeight="1" x14ac:dyDescent="0.2">
      <c r="A9" s="261" t="s">
        <v>156</v>
      </c>
      <c r="B9" s="262"/>
      <c r="C9" s="262"/>
      <c r="D9" s="262"/>
      <c r="E9" s="262"/>
      <c r="F9" s="262"/>
      <c r="G9" s="263"/>
    </row>
    <row r="10" spans="1:18" x14ac:dyDescent="0.2">
      <c r="A10" s="247"/>
      <c r="B10" s="248"/>
      <c r="C10" s="248"/>
      <c r="D10" s="248"/>
      <c r="E10" s="248"/>
      <c r="F10" s="248"/>
      <c r="G10" s="249"/>
    </row>
    <row r="11" spans="1:18" x14ac:dyDescent="0.2">
      <c r="A11" s="247"/>
      <c r="B11" s="248"/>
      <c r="C11" s="248"/>
      <c r="D11" s="248"/>
      <c r="E11" s="248"/>
      <c r="F11" s="248"/>
      <c r="G11" s="249"/>
    </row>
    <row r="12" spans="1:18" ht="43.5" customHeight="1" x14ac:dyDescent="0.2">
      <c r="A12" s="267" t="s">
        <v>469</v>
      </c>
      <c r="B12" s="268"/>
      <c r="C12" s="268"/>
      <c r="D12" s="268"/>
      <c r="E12" s="268"/>
      <c r="F12" s="268"/>
      <c r="G12" s="26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x14ac:dyDescent="0.2">
      <c r="A13" s="188"/>
      <c r="B13" s="188"/>
      <c r="C13" s="188"/>
      <c r="D13" s="188"/>
      <c r="E13" s="188"/>
      <c r="F13" s="188"/>
      <c r="G13" s="188"/>
    </row>
    <row r="14" spans="1:18" x14ac:dyDescent="0.2">
      <c r="A14" s="188"/>
      <c r="B14" s="188"/>
      <c r="C14" s="188"/>
      <c r="D14" s="188"/>
      <c r="E14" s="188"/>
      <c r="F14" s="188"/>
      <c r="G14" s="188"/>
    </row>
    <row r="15" spans="1:18" x14ac:dyDescent="0.2">
      <c r="A15" s="188"/>
      <c r="B15" s="188"/>
      <c r="C15" s="188"/>
      <c r="D15" s="188"/>
      <c r="E15" s="188"/>
      <c r="F15" s="188"/>
      <c r="G15" s="188"/>
    </row>
    <row r="16" spans="1:18" x14ac:dyDescent="0.2">
      <c r="A16" s="188"/>
      <c r="B16" s="188"/>
      <c r="C16" s="188"/>
      <c r="D16" s="188"/>
      <c r="E16" s="188"/>
      <c r="F16" s="188"/>
      <c r="G16" s="188"/>
    </row>
  </sheetData>
  <protectedRanges>
    <protectedRange sqref="E4:G4" name="Bereich1"/>
  </protectedRanges>
  <mergeCells count="5">
    <mergeCell ref="E2:G2"/>
    <mergeCell ref="A9:G11"/>
    <mergeCell ref="B6:D6"/>
    <mergeCell ref="E7:F7"/>
    <mergeCell ref="A12:G1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4" workbookViewId="0">
      <selection activeCell="B12" sqref="B12"/>
    </sheetView>
  </sheetViews>
  <sheetFormatPr baseColWidth="10" defaultRowHeight="14.25" x14ac:dyDescent="0.2"/>
  <cols>
    <col min="1" max="1" width="23.5" style="3" bestFit="1" customWidth="1"/>
    <col min="2" max="3" width="11" style="3"/>
    <col min="4" max="4" width="12.5" style="3" bestFit="1" customWidth="1"/>
    <col min="5" max="5" width="17.875" style="3" bestFit="1" customWidth="1"/>
    <col min="6" max="6" width="11" style="3"/>
    <col min="7" max="7" width="5.125" style="176" bestFit="1" customWidth="1"/>
    <col min="8" max="8" width="4.75" style="176" bestFit="1" customWidth="1"/>
  </cols>
  <sheetData>
    <row r="1" spans="1:8" ht="15" x14ac:dyDescent="0.25">
      <c r="A1" s="2" t="s">
        <v>437</v>
      </c>
    </row>
    <row r="2" spans="1:8" x14ac:dyDescent="0.2">
      <c r="A2" s="272" t="s">
        <v>438</v>
      </c>
      <c r="B2" s="272"/>
      <c r="C2" s="272"/>
      <c r="D2" s="272"/>
      <c r="E2" s="272"/>
      <c r="F2" s="272"/>
    </row>
    <row r="3" spans="1:8" x14ac:dyDescent="0.2">
      <c r="A3" s="272" t="s">
        <v>439</v>
      </c>
      <c r="B3" s="272"/>
      <c r="C3" s="272"/>
      <c r="D3" s="272"/>
      <c r="E3" s="272"/>
      <c r="F3" s="272"/>
    </row>
    <row r="4" spans="1:8" s="3" customFormat="1" x14ac:dyDescent="0.2">
      <c r="A4" s="272" t="s">
        <v>440</v>
      </c>
      <c r="B4" s="272"/>
      <c r="C4" s="272"/>
      <c r="D4" s="272"/>
      <c r="E4" s="272"/>
      <c r="F4" s="272"/>
      <c r="G4" s="177"/>
      <c r="H4" s="177"/>
    </row>
    <row r="5" spans="1:8" s="3" customFormat="1" x14ac:dyDescent="0.2">
      <c r="A5" s="272" t="s">
        <v>449</v>
      </c>
      <c r="B5" s="272"/>
      <c r="C5" s="272"/>
      <c r="D5" s="272"/>
      <c r="E5" s="272"/>
      <c r="F5" s="272"/>
      <c r="G5" s="177"/>
      <c r="H5" s="177"/>
    </row>
    <row r="6" spans="1:8" s="3" customFormat="1" ht="15" thickBot="1" x14ac:dyDescent="0.25">
      <c r="G6" s="177"/>
      <c r="H6" s="177"/>
    </row>
    <row r="7" spans="1:8" s="3" customFormat="1" ht="16.5" thickTop="1" thickBot="1" x14ac:dyDescent="0.3">
      <c r="A7" s="168" t="s">
        <v>441</v>
      </c>
      <c r="B7" s="169" t="e">
        <f>'GPA Berechnung'!E46/'GPA Berechnung'!B46</f>
        <v>#DIV/0!</v>
      </c>
      <c r="G7" s="177"/>
      <c r="H7" s="177"/>
    </row>
    <row r="8" spans="1:8" s="3" customFormat="1" ht="15.75" thickTop="1" thickBot="1" x14ac:dyDescent="0.25">
      <c r="G8" s="177"/>
      <c r="H8" s="177"/>
    </row>
    <row r="9" spans="1:8" s="3" customFormat="1" ht="15" x14ac:dyDescent="0.25">
      <c r="A9" s="2" t="s">
        <v>442</v>
      </c>
      <c r="B9" s="2" t="s">
        <v>443</v>
      </c>
      <c r="C9" s="2" t="s">
        <v>444</v>
      </c>
      <c r="D9" s="2" t="s">
        <v>445</v>
      </c>
      <c r="E9" s="2" t="s">
        <v>446</v>
      </c>
      <c r="G9" s="270" t="s">
        <v>448</v>
      </c>
      <c r="H9" s="271"/>
    </row>
    <row r="10" spans="1:8" s="3" customFormat="1" ht="15" x14ac:dyDescent="0.25">
      <c r="A10" s="170" t="s">
        <v>447</v>
      </c>
      <c r="B10" s="170">
        <v>3</v>
      </c>
      <c r="C10" s="171">
        <v>3</v>
      </c>
      <c r="D10" s="172">
        <f>IF(C10=[1]Übersicht!A5,[1]Übersicht!B5,IF(C10=[1]Übersicht!A6,[1]Übersicht!B6,IF(C10=[1]Übersicht!A7,[1]Übersicht!B7,IF(C10=[1]Übersicht!A8,[1]Übersicht!B8,IF(C10=[1]Übersicht!A9,[1]Übersicht!B9,IF(C10=[1]Übersicht!A10,[1]Übersicht!B10,IF(C10=[1]Übersicht!A11,[1]Übersicht!B11,IF(C10=[1]Übersicht!A12:B12,IF(C10=[1]Übersicht!A13,[1]Übersicht!B13,IF(C10=[1]Übersicht!A14,[1]Übersicht!B14,IF(C10=[1]Übersicht!A15,[1]Übersicht!B15)))))))))))</f>
        <v>2</v>
      </c>
      <c r="E10" s="172">
        <f>B10*D10</f>
        <v>6</v>
      </c>
      <c r="G10" s="178" t="s">
        <v>444</v>
      </c>
      <c r="H10" s="179" t="s">
        <v>441</v>
      </c>
    </row>
    <row r="11" spans="1:8" s="3" customFormat="1" x14ac:dyDescent="0.2">
      <c r="A11" s="173"/>
      <c r="B11" s="173"/>
      <c r="C11" s="174"/>
      <c r="D11" s="172" t="b">
        <f>IF(C11=[1]Übersicht!A5,[1]Übersicht!B5,IF(C11=[1]Übersicht!A6,[1]Übersicht!B6,IF(C11=[1]Übersicht!A7,[1]Übersicht!B7,IF(C11=[1]Übersicht!A8,[1]Übersicht!B8,IF(C11=[1]Übersicht!A9,[1]Übersicht!B9,IF(C11=[1]Übersicht!A10,[1]Übersicht!B10,IF(C11=[1]Übersicht!A11,[1]Übersicht!B11,IF(C11=[1]Übersicht!A12,[1]Übersicht!B12,IF(C11=[1]Übersicht!A13,[1]Übersicht!B13,IF(C11=[1]Übersicht!A14,[1]Übersicht!B14,IF(C11=[1]Übersicht!A15,[1]Übersicht!B15)))))))))))</f>
        <v>0</v>
      </c>
      <c r="E11" s="172">
        <f t="shared" ref="E11:E44" si="0">B11*D11</f>
        <v>0</v>
      </c>
      <c r="G11" s="180">
        <v>1</v>
      </c>
      <c r="H11" s="181">
        <v>4</v>
      </c>
    </row>
    <row r="12" spans="1:8" s="3" customFormat="1" x14ac:dyDescent="0.2">
      <c r="A12" s="173"/>
      <c r="B12" s="173"/>
      <c r="C12" s="174"/>
      <c r="D12" s="172" t="b">
        <f>IF(C12=[1]Übersicht!A5,[1]Übersicht!B5,IF(C12=[1]Übersicht!A6,[1]Übersicht!B6,IF(C12=[1]Übersicht!A7,[1]Übersicht!B7,IF(C12=[1]Übersicht!A8,[1]Übersicht!B8,IF(C12=[1]Übersicht!A9,[1]Übersicht!B9,IF(C12=[1]Übersicht!A10,[1]Übersicht!B10,IF(C12=[1]Übersicht!A11,[1]Übersicht!B11,IF(C12=[1]Übersicht!A12,[1]Übersicht!B12,IF(C12=[1]Übersicht!A13,[1]Übersicht!B13,IF(C12=[1]Übersicht!A14,[1]Übersicht!B14,IF(C12=[1]Übersicht!A15,[1]Übersicht!B15)))))))))))</f>
        <v>0</v>
      </c>
      <c r="E12" s="172">
        <f t="shared" si="0"/>
        <v>0</v>
      </c>
      <c r="G12" s="182">
        <v>1.3</v>
      </c>
      <c r="H12" s="183">
        <v>3.7</v>
      </c>
    </row>
    <row r="13" spans="1:8" s="3" customFormat="1" x14ac:dyDescent="0.2">
      <c r="A13" s="173"/>
      <c r="B13" s="173"/>
      <c r="C13" s="174"/>
      <c r="D13" s="172" t="b">
        <f>IF(C13=[1]Übersicht!A5,[1]Übersicht!B5,IF(C13=[1]Übersicht!A6,[1]Übersicht!B6,IF(C13=[1]Übersicht!A7,[1]Übersicht!B7,IF(C13=[1]Übersicht!A8,[1]Übersicht!B8,IF(C13=[1]Übersicht!A9,[1]Übersicht!B9,IF(C13=[1]Übersicht!A10,[1]Übersicht!B10,IF(C13=[1]Übersicht!A11,[1]Übersicht!B11,IF(C13=[1]Übersicht!A12,[1]Übersicht!B12,IF(C13=[1]Übersicht!A13,[1]Übersicht!B13,IF(C13=[1]Übersicht!A14,[1]Übersicht!B14,IF(C13=[1]Übersicht!A15,[1]Übersicht!B15)))))))))))</f>
        <v>0</v>
      </c>
      <c r="E13" s="172">
        <f t="shared" si="0"/>
        <v>0</v>
      </c>
      <c r="G13" s="182">
        <v>1.7</v>
      </c>
      <c r="H13" s="184">
        <v>3.3</v>
      </c>
    </row>
    <row r="14" spans="1:8" s="3" customFormat="1" x14ac:dyDescent="0.2">
      <c r="A14" s="173"/>
      <c r="B14" s="173"/>
      <c r="C14" s="174"/>
      <c r="D14" s="172" t="b">
        <f>IF(C14=[1]Übersicht!A5,[1]Übersicht!B5,IF(C14=[1]Übersicht!A6,[1]Übersicht!B6,IF(C14=[1]Übersicht!A7,[1]Übersicht!B7,IF(C14=[1]Übersicht!A8,[1]Übersicht!B8,IF(C14=[1]Übersicht!A9,[1]Übersicht!B9,IF(C14=[1]Übersicht!A10,[1]Übersicht!B10,IF(C14=[1]Übersicht!A11,[1]Übersicht!B11,IF(C14=[1]Übersicht!A12,[1]Übersicht!B12,IF(C14=[1]Übersicht!A13,[1]Übersicht!B13,IF(C14=[1]Übersicht!A14,[1]Übersicht!B14,IF(C14=[1]Übersicht!A15,[1]Übersicht!B15)))))))))))</f>
        <v>0</v>
      </c>
      <c r="E14" s="172">
        <f t="shared" si="0"/>
        <v>0</v>
      </c>
      <c r="G14" s="180">
        <v>2</v>
      </c>
      <c r="H14" s="183">
        <v>3</v>
      </c>
    </row>
    <row r="15" spans="1:8" s="3" customFormat="1" x14ac:dyDescent="0.2">
      <c r="A15" s="173"/>
      <c r="B15" s="173"/>
      <c r="C15" s="174"/>
      <c r="D15" s="172" t="b">
        <f>IF(C15=[1]Übersicht!A5,[1]Übersicht!B5,IF(C15=[1]Übersicht!A6,[1]Übersicht!B6,IF(C15=[1]Übersicht!A7,[1]Übersicht!B7,IF(C15=[1]Übersicht!A8,[1]Übersicht!B8,IF(C15=[1]Übersicht!A9,[1]Übersicht!B9,IF(C15=[1]Übersicht!A10,[1]Übersicht!B10,IF(C15=[1]Übersicht!A11,[1]Übersicht!B11,IF(C15=[1]Übersicht!A12,[1]Übersicht!B12,IF(C15=[1]Übersicht!A13,[1]Übersicht!B13,IF(C15=[1]Übersicht!A14,[1]Übersicht!B14,IF(C15=[1]Übersicht!A15,[1]Übersicht!B15)))))))))))</f>
        <v>0</v>
      </c>
      <c r="E15" s="172">
        <f t="shared" si="0"/>
        <v>0</v>
      </c>
      <c r="G15" s="182">
        <v>2.2999999999999998</v>
      </c>
      <c r="H15" s="183">
        <v>2.7</v>
      </c>
    </row>
    <row r="16" spans="1:8" s="3" customFormat="1" x14ac:dyDescent="0.2">
      <c r="A16" s="173"/>
      <c r="B16" s="173"/>
      <c r="C16" s="174"/>
      <c r="D16" s="172" t="b">
        <f>IF(C16=[1]Übersicht!A5,[1]Übersicht!B5,IF(C16=[1]Übersicht!A6,[1]Übersicht!B6,IF(C16=[1]Übersicht!A7,[1]Übersicht!B7,IF(C16=[1]Übersicht!A8,[1]Übersicht!B8,IF(C16=[1]Übersicht!A9,[1]Übersicht!B9,IF(C16=[1]Übersicht!A10,[1]Übersicht!B10,IF(C16=[1]Übersicht!A11,[1]Übersicht!B11,IF(C16=[1]Übersicht!A12,[1]Übersicht!B12,IF(C16=[1]Übersicht!A13,[1]Übersicht!B13,IF(C16=[1]Übersicht!A14,[1]Übersicht!B14,IF(C16=[1]Übersicht!A15,[1]Übersicht!B15)))))))))))</f>
        <v>0</v>
      </c>
      <c r="E16" s="172">
        <f t="shared" si="0"/>
        <v>0</v>
      </c>
      <c r="G16" s="182">
        <v>2.7</v>
      </c>
      <c r="H16" s="183">
        <v>2.2999999999999998</v>
      </c>
    </row>
    <row r="17" spans="1:8" s="3" customFormat="1" x14ac:dyDescent="0.2">
      <c r="A17" s="173"/>
      <c r="B17" s="173"/>
      <c r="C17" s="174"/>
      <c r="D17" s="172" t="b">
        <f>IF(C17=[1]Übersicht!A5,[1]Übersicht!B5,IF(C17=[1]Übersicht!A6,[1]Übersicht!B6,IF(C17=[1]Übersicht!A7,[1]Übersicht!B7,IF(C17=[1]Übersicht!A8,[1]Übersicht!B8,IF(C17=[1]Übersicht!A9,[1]Übersicht!B9,IF(C17=[1]Übersicht!A10,[1]Übersicht!B10,IF(C17=[1]Übersicht!A11,[1]Übersicht!B11,IF(C17=[1]Übersicht!A12,[1]Übersicht!B12,IF(C17=[1]Übersicht!A13,[1]Übersicht!B13,IF(C17=[1]Übersicht!A14,[1]Übersicht!B14,IF(C17=[1]Übersicht!A15,[1]Übersicht!B15)))))))))))</f>
        <v>0</v>
      </c>
      <c r="E17" s="172">
        <f t="shared" si="0"/>
        <v>0</v>
      </c>
      <c r="G17" s="180">
        <v>3</v>
      </c>
      <c r="H17" s="181">
        <v>2</v>
      </c>
    </row>
    <row r="18" spans="1:8" s="3" customFormat="1" x14ac:dyDescent="0.2">
      <c r="A18" s="173"/>
      <c r="B18" s="173"/>
      <c r="C18" s="174"/>
      <c r="D18" s="172" t="b">
        <f>IF(C18=[1]Übersicht!A5,[1]Übersicht!B5,IF(C18=[1]Übersicht!A6,[1]Übersicht!B6,IF(C18=[1]Übersicht!A7,[1]Übersicht!B7,IF(C18=[1]Übersicht!A8,[1]Übersicht!B8,IF(C18=[1]Übersicht!A9,[1]Übersicht!B9,IF(C18=[1]Übersicht!A10,[1]Übersicht!B10,IF(C18=[1]Übersicht!A11,[1]Übersicht!B11,IF(C18=[1]Übersicht!A12,[1]Übersicht!B12,IF(C18=[1]Übersicht!A13,[1]Übersicht!B13,IF(C18=[1]Übersicht!A14,[1]Übersicht!B14,IF(C18=[1]Übersicht!A15,[1]Übersicht!B15)))))))))))</f>
        <v>0</v>
      </c>
      <c r="E18" s="172">
        <f t="shared" si="0"/>
        <v>0</v>
      </c>
      <c r="G18" s="182">
        <v>3.3</v>
      </c>
      <c r="H18" s="183">
        <v>1.7</v>
      </c>
    </row>
    <row r="19" spans="1:8" s="3" customFormat="1" x14ac:dyDescent="0.2">
      <c r="A19" s="173"/>
      <c r="B19" s="173"/>
      <c r="C19" s="174"/>
      <c r="D19" s="172" t="b">
        <f>IF(C19=[1]Übersicht!A5,[1]Übersicht!B5,IF(C19=[1]Übersicht!A6,[1]Übersicht!B6,IF(C19=[1]Übersicht!A7,[1]Übersicht!B7,IF(C19=[1]Übersicht!A8,[1]Übersicht!B8,IF(C19=[1]Übersicht!A9,[1]Übersicht!B9,IF(C19=[1]Übersicht!A10,[1]Übersicht!B10,IF(C19=[1]Übersicht!A11,[1]Übersicht!B11,IF(C19=[1]Übersicht!A12,[1]Übersicht!B12,IF(C19=[1]Übersicht!A13,[1]Übersicht!B13,IF(C19=[1]Übersicht!A14,[1]Übersicht!B14,IF(C19=[1]Übersicht!A15,[1]Übersicht!B15)))))))))))</f>
        <v>0</v>
      </c>
      <c r="E19" s="172">
        <f t="shared" si="0"/>
        <v>0</v>
      </c>
      <c r="G19" s="182">
        <v>3.7</v>
      </c>
      <c r="H19" s="183">
        <v>1.3</v>
      </c>
    </row>
    <row r="20" spans="1:8" s="3" customFormat="1" x14ac:dyDescent="0.2">
      <c r="A20" s="173"/>
      <c r="B20" s="173"/>
      <c r="C20" s="174"/>
      <c r="D20" s="172" t="b">
        <f>IF(C20=[1]Übersicht!A5,[1]Übersicht!B5,IF(C20=[1]Übersicht!A6,[1]Übersicht!B6,IF(C20=[1]Übersicht!A7,[1]Übersicht!B7,IF(C20=[1]Übersicht!A8,[1]Übersicht!B8,IF(C20=[1]Übersicht!A9,[1]Übersicht!B9,IF(C20=[1]Übersicht!A10,[1]Übersicht!B10,IF(C20=[1]Übersicht!A11,[1]Übersicht!B11,IF(C20=[1]Übersicht!A12,[1]Übersicht!B12,IF(C20=[1]Übersicht!A13,[1]Übersicht!B13,IF(C20=[1]Übersicht!A14,[1]Übersicht!B14,IF(C20=[1]Übersicht!A15,[1]Übersicht!B15)))))))))))</f>
        <v>0</v>
      </c>
      <c r="E20" s="172">
        <f t="shared" si="0"/>
        <v>0</v>
      </c>
      <c r="G20" s="180">
        <v>4</v>
      </c>
      <c r="H20" s="181">
        <v>1</v>
      </c>
    </row>
    <row r="21" spans="1:8" s="3" customFormat="1" ht="15" thickBot="1" x14ac:dyDescent="0.25">
      <c r="A21" s="173"/>
      <c r="B21" s="173"/>
      <c r="C21" s="174"/>
      <c r="D21" s="172" t="b">
        <f>IF(C21=[1]Übersicht!A5,[1]Übersicht!B5,IF(C21=[1]Übersicht!A6,[1]Übersicht!B6,IF(C21=[1]Übersicht!A7,[1]Übersicht!B7,IF(C21=[1]Übersicht!A8,[1]Übersicht!B8,IF(C21=[1]Übersicht!A9,[1]Übersicht!B9,IF(C21=[1]Übersicht!A10,[1]Übersicht!B10,IF(C21=[1]Übersicht!A11,[1]Übersicht!B11,IF(C21=[1]Übersicht!A12,[1]Übersicht!B12,IF(C21=[1]Übersicht!A13,[1]Übersicht!B13,IF(C21=[1]Übersicht!A14,[1]Übersicht!B14,IF(C21=[1]Übersicht!A15,[1]Übersicht!B15)))))))))))</f>
        <v>0</v>
      </c>
      <c r="E21" s="172">
        <f t="shared" si="0"/>
        <v>0</v>
      </c>
      <c r="G21" s="185">
        <v>5</v>
      </c>
      <c r="H21" s="186">
        <v>0</v>
      </c>
    </row>
    <row r="22" spans="1:8" s="3" customFormat="1" x14ac:dyDescent="0.2">
      <c r="A22" s="173"/>
      <c r="B22" s="173"/>
      <c r="C22" s="174"/>
      <c r="D22" s="172" t="b">
        <f>IF(C22=[1]Übersicht!A5,[1]Übersicht!B5,IF(C22=[1]Übersicht!A6,[1]Übersicht!B6,IF(C22=[1]Übersicht!A7,[1]Übersicht!B7,IF(C22=[1]Übersicht!A8,[1]Übersicht!B8,IF(C22=[1]Übersicht!A9,[1]Übersicht!B9,IF(C22=[1]Übersicht!A10,[1]Übersicht!B10,IF(C22=[1]Übersicht!A11,[1]Übersicht!B11,IF(C22=[1]Übersicht!A12,[1]Übersicht!B12,IF(C22=[1]Übersicht!A13,[1]Übersicht!B13,IF(C22=[1]Übersicht!A14,[1]Übersicht!B14,IF(C22=[1]Übersicht!A15,[1]Übersicht!B15)))))))))))</f>
        <v>0</v>
      </c>
      <c r="E22" s="172">
        <f t="shared" si="0"/>
        <v>0</v>
      </c>
      <c r="G22" s="177"/>
      <c r="H22" s="177"/>
    </row>
    <row r="23" spans="1:8" s="3" customFormat="1" x14ac:dyDescent="0.2">
      <c r="A23" s="173"/>
      <c r="B23" s="173"/>
      <c r="C23" s="174"/>
      <c r="D23" s="172" t="b">
        <f>IF(C23=[1]Übersicht!A5,[1]Übersicht!B5,IF(C23=[1]Übersicht!A6,[1]Übersicht!B6,IF(C23=[1]Übersicht!A7,[1]Übersicht!B7,IF(C23=[1]Übersicht!A8,[1]Übersicht!B8,IF(C23=[1]Übersicht!A9,[1]Übersicht!B9,IF(C23=[1]Übersicht!A10,[1]Übersicht!B10,IF(C23=[1]Übersicht!A11,[1]Übersicht!B11,IF(C23=[1]Übersicht!A12,[1]Übersicht!B12,IF(C23=[1]Übersicht!A13,[1]Übersicht!B13,IF(C23=[1]Übersicht!A14,[1]Übersicht!B14,IF(C23=[1]Übersicht!A15,[1]Übersicht!B15)))))))))))</f>
        <v>0</v>
      </c>
      <c r="E23" s="172">
        <f t="shared" si="0"/>
        <v>0</v>
      </c>
      <c r="G23" s="177"/>
      <c r="H23" s="177"/>
    </row>
    <row r="24" spans="1:8" s="3" customFormat="1" x14ac:dyDescent="0.2">
      <c r="A24" s="173"/>
      <c r="B24" s="173"/>
      <c r="C24" s="174"/>
      <c r="D24" s="172" t="b">
        <f>IF(C24=[1]Übersicht!A5,[1]Übersicht!B5,IF(C24=[1]Übersicht!A6,[1]Übersicht!B6,IF(C24=[1]Übersicht!A7,[1]Übersicht!B7,IF(C24=[1]Übersicht!A8,[1]Übersicht!B8,IF(C24=[1]Übersicht!A9,[1]Übersicht!B9,IF(C24=[1]Übersicht!A10,[1]Übersicht!B10,IF(C24=[1]Übersicht!A11,[1]Übersicht!B11,IF(C24=[1]Übersicht!A12,[1]Übersicht!B12,IF(C24=[1]Übersicht!A13,[1]Übersicht!B13,IF(C24=[1]Übersicht!A14,[1]Übersicht!B14,IF(C24=[1]Übersicht!A15,[1]Übersicht!B15)))))))))))</f>
        <v>0</v>
      </c>
      <c r="E24" s="172">
        <f t="shared" si="0"/>
        <v>0</v>
      </c>
      <c r="G24" s="177"/>
      <c r="H24" s="177"/>
    </row>
    <row r="25" spans="1:8" s="3" customFormat="1" x14ac:dyDescent="0.2">
      <c r="A25" s="173"/>
      <c r="B25" s="173"/>
      <c r="C25" s="174"/>
      <c r="D25" s="172" t="b">
        <f>IF(C25=[1]Übersicht!A5,[1]Übersicht!B5,IF(C25=[1]Übersicht!A6,[1]Übersicht!B6,IF(C25=[1]Übersicht!A7,[1]Übersicht!B7,IF(C25=[1]Übersicht!A8,[1]Übersicht!B8,IF(C25=[1]Übersicht!A9,[1]Übersicht!B9,IF(C25=[1]Übersicht!A10,[1]Übersicht!B10,IF(C25=[1]Übersicht!A11,[1]Übersicht!B11,IF(C25=[1]Übersicht!A12,[1]Übersicht!B12,IF(C25=[1]Übersicht!A13,[1]Übersicht!B13,IF(C25=[1]Übersicht!A14,[1]Übersicht!B14,IF(C25=[1]Übersicht!A15,[1]Übersicht!B15)))))))))))</f>
        <v>0</v>
      </c>
      <c r="E25" s="172">
        <f t="shared" si="0"/>
        <v>0</v>
      </c>
      <c r="G25" s="177"/>
      <c r="H25" s="177"/>
    </row>
    <row r="26" spans="1:8" s="3" customFormat="1" x14ac:dyDescent="0.2">
      <c r="A26" s="173"/>
      <c r="B26" s="173"/>
      <c r="C26" s="174"/>
      <c r="D26" s="172" t="b">
        <f>IF(C26=[1]Übersicht!A5,[1]Übersicht!B5,IF(C26=[1]Übersicht!A6,[1]Übersicht!B6,IF(C26=[1]Übersicht!A7,[1]Übersicht!B7,IF(C26=[1]Übersicht!A8,[1]Übersicht!B8,IF(C26=[1]Übersicht!A9,[1]Übersicht!B9,IF(C26=[1]Übersicht!A10,[1]Übersicht!B10,IF(C26=[1]Übersicht!A11,[1]Übersicht!B11,IF(C26=[1]Übersicht!A12,[1]Übersicht!B12,IF(C26=[1]Übersicht!A13,[1]Übersicht!B13,IF(C26=[1]Übersicht!A14,[1]Übersicht!B14,IF(C26=[1]Übersicht!A15,[1]Übersicht!B15)))))))))))</f>
        <v>0</v>
      </c>
      <c r="E26" s="172">
        <f t="shared" si="0"/>
        <v>0</v>
      </c>
      <c r="G26" s="177"/>
      <c r="H26" s="177"/>
    </row>
    <row r="27" spans="1:8" s="3" customFormat="1" x14ac:dyDescent="0.2">
      <c r="A27" s="173"/>
      <c r="B27" s="173"/>
      <c r="C27" s="174"/>
      <c r="D27" s="172" t="b">
        <f>IF(C27=[1]Übersicht!A5,[1]Übersicht!B5,IF(C27=[1]Übersicht!A6,[1]Übersicht!B6,IF(C27=[1]Übersicht!A7,[1]Übersicht!B7,IF(C27=[1]Übersicht!A8,[1]Übersicht!B8,IF(C27=[1]Übersicht!A9,[1]Übersicht!B9,IF(C27=[1]Übersicht!A10,[1]Übersicht!B10,IF(C27=[1]Übersicht!A11,[1]Übersicht!B11,IF(C27=[1]Übersicht!A12,[1]Übersicht!B12,IF(C27=[1]Übersicht!A13,[1]Übersicht!B13,IF(C27=[1]Übersicht!A14,[1]Übersicht!B14,IF(C27=[1]Übersicht!A15,[1]Übersicht!B15)))))))))))</f>
        <v>0</v>
      </c>
      <c r="E27" s="172">
        <f t="shared" si="0"/>
        <v>0</v>
      </c>
      <c r="G27" s="177"/>
      <c r="H27" s="177"/>
    </row>
    <row r="28" spans="1:8" s="3" customFormat="1" x14ac:dyDescent="0.2">
      <c r="A28" s="173"/>
      <c r="B28" s="173"/>
      <c r="C28" s="174"/>
      <c r="D28" s="172" t="b">
        <f>IF(C28=[1]Übersicht!A5,[1]Übersicht!B5,IF(C28=[1]Übersicht!A6,[1]Übersicht!B6,IF(C28=[1]Übersicht!A7,[1]Übersicht!B7,IF(C28=[1]Übersicht!A8,[1]Übersicht!B8,IF(C28=[1]Übersicht!A9,[1]Übersicht!B9,IF(C28=[1]Übersicht!A10,[1]Übersicht!B10,IF(C28=[1]Übersicht!A11,[1]Übersicht!B11,IF(C28=[1]Übersicht!A12,[1]Übersicht!B12,IF(C28=[1]Übersicht!A13,[1]Übersicht!B13,IF(C28=[1]Übersicht!A14,[1]Übersicht!B14,IF(C28=[1]Übersicht!A15,[1]Übersicht!B15)))))))))))</f>
        <v>0</v>
      </c>
      <c r="E28" s="172">
        <f t="shared" si="0"/>
        <v>0</v>
      </c>
      <c r="G28" s="177"/>
      <c r="H28" s="177"/>
    </row>
    <row r="29" spans="1:8" s="3" customFormat="1" x14ac:dyDescent="0.2">
      <c r="A29" s="173"/>
      <c r="B29" s="173"/>
      <c r="C29" s="174"/>
      <c r="D29" s="172" t="b">
        <f>IF(C29=[1]Übersicht!A5,[1]Übersicht!B5,IF(C29=[1]Übersicht!A6,[1]Übersicht!B6,IF(C29=[1]Übersicht!A7,[1]Übersicht!B7,IF(C29=[1]Übersicht!A8,[1]Übersicht!B8,IF(C29=[1]Übersicht!A9,[1]Übersicht!B9,IF(C29=[1]Übersicht!A10,[1]Übersicht!B10,IF(C29=[1]Übersicht!A11,[1]Übersicht!B11,IF(C29=[1]Übersicht!A12,[1]Übersicht!B12,IF(C29=[1]Übersicht!A13,[1]Übersicht!B13,IF(C29=[1]Übersicht!A14,[1]Übersicht!B14,IF(C29=[1]Übersicht!A15,[1]Übersicht!B15)))))))))))</f>
        <v>0</v>
      </c>
      <c r="E29" s="172">
        <f t="shared" si="0"/>
        <v>0</v>
      </c>
      <c r="G29" s="177"/>
      <c r="H29" s="177"/>
    </row>
    <row r="30" spans="1:8" s="3" customFormat="1" x14ac:dyDescent="0.2">
      <c r="A30" s="173"/>
      <c r="B30" s="173"/>
      <c r="C30" s="174"/>
      <c r="D30" s="172" t="b">
        <f>IF(C30=[1]Übersicht!A5,[1]Übersicht!B5,IF(C30=[1]Übersicht!A6,[1]Übersicht!B6,IF(C30=[1]Übersicht!A7,[1]Übersicht!B7,IF(C30=[1]Übersicht!A8,[1]Übersicht!B8,IF(C30=[1]Übersicht!A9,[1]Übersicht!B9,IF(C30=[1]Übersicht!A10,[1]Übersicht!B10,IF(C30=[1]Übersicht!A11,[1]Übersicht!B11,IF(C30=[1]Übersicht!A12,[1]Übersicht!B12,IF(C30=[1]Übersicht!A13,[1]Übersicht!B13,IF(C30=[1]Übersicht!A14,[1]Übersicht!B14,IF(C30=[1]Übersicht!A15,[1]Übersicht!B15)))))))))))</f>
        <v>0</v>
      </c>
      <c r="E30" s="172">
        <f t="shared" si="0"/>
        <v>0</v>
      </c>
      <c r="G30" s="177"/>
      <c r="H30" s="177"/>
    </row>
    <row r="31" spans="1:8" s="3" customFormat="1" x14ac:dyDescent="0.2">
      <c r="A31" s="173"/>
      <c r="B31" s="173"/>
      <c r="C31" s="174"/>
      <c r="D31" s="172" t="b">
        <f>IF(C31=[1]Übersicht!A5,[1]Übersicht!B5,IF(C31=[1]Übersicht!A6,[1]Übersicht!B6,IF(C31=[1]Übersicht!A7,[1]Übersicht!B7,IF(C31=[1]Übersicht!A8,[1]Übersicht!B8,IF(C31=[1]Übersicht!A9,[1]Übersicht!B9,IF(C31=[1]Übersicht!A10,[1]Übersicht!B10,IF(C31=[1]Übersicht!A11,[1]Übersicht!B11,IF(C31=[1]Übersicht!A12,[1]Übersicht!B12,IF(C31=[1]Übersicht!A13,[1]Übersicht!B13,IF(C31=[1]Übersicht!A14,[1]Übersicht!B14,IF(C31=[1]Übersicht!A15,[1]Übersicht!B15)))))))))))</f>
        <v>0</v>
      </c>
      <c r="E31" s="172">
        <f t="shared" si="0"/>
        <v>0</v>
      </c>
      <c r="G31" s="177"/>
      <c r="H31" s="177"/>
    </row>
    <row r="32" spans="1:8" s="3" customFormat="1" x14ac:dyDescent="0.2">
      <c r="A32" s="173"/>
      <c r="B32" s="173"/>
      <c r="C32" s="174"/>
      <c r="D32" s="172" t="b">
        <f>IF(C32=[1]Übersicht!A5,[1]Übersicht!B5,IF(C32=[1]Übersicht!A6,[1]Übersicht!B6,IF(C32=[1]Übersicht!A7,[1]Übersicht!B7,IF(C32=[1]Übersicht!A8,[1]Übersicht!B8,IF(C32=[1]Übersicht!A9,[1]Übersicht!B9,IF(C32=[1]Übersicht!A10,[1]Übersicht!B10,IF(C32=[1]Übersicht!A11,[1]Übersicht!B11,IF(C32=[1]Übersicht!A12,[1]Übersicht!B12,IF(C32=[1]Übersicht!A13,[1]Übersicht!B13,IF(C32=[1]Übersicht!A14,[1]Übersicht!B14,IF(C32=[1]Übersicht!A15,[1]Übersicht!B15)))))))))))</f>
        <v>0</v>
      </c>
      <c r="E32" s="172">
        <f t="shared" si="0"/>
        <v>0</v>
      </c>
      <c r="G32" s="177"/>
      <c r="H32" s="177"/>
    </row>
    <row r="33" spans="1:8" s="3" customFormat="1" x14ac:dyDescent="0.2">
      <c r="A33" s="173"/>
      <c r="B33" s="173"/>
      <c r="C33" s="174"/>
      <c r="D33" s="172" t="b">
        <f>IF(C33=[1]Übersicht!A5,[1]Übersicht!B5,IF(C33=[1]Übersicht!A6,[1]Übersicht!B6,IF(C33=[1]Übersicht!A7,[1]Übersicht!B7,IF(C33=[1]Übersicht!A8,[1]Übersicht!B8,IF(C33=[1]Übersicht!A9,[1]Übersicht!B9,IF(C33=[1]Übersicht!A10,[1]Übersicht!B10,IF(C33=[1]Übersicht!A11,[1]Übersicht!B11,IF(C33=[1]Übersicht!A12,[1]Übersicht!B12,IF(C33=[1]Übersicht!A13,[1]Übersicht!B13,IF(C33=[1]Übersicht!A14,[1]Übersicht!B14,IF(C33=[1]Übersicht!A15,[1]Übersicht!B15)))))))))))</f>
        <v>0</v>
      </c>
      <c r="E33" s="172">
        <f t="shared" si="0"/>
        <v>0</v>
      </c>
      <c r="G33" s="177"/>
      <c r="H33" s="177"/>
    </row>
    <row r="34" spans="1:8" s="3" customFormat="1" x14ac:dyDescent="0.2">
      <c r="A34" s="173"/>
      <c r="B34" s="173"/>
      <c r="C34" s="174"/>
      <c r="D34" s="172" t="b">
        <f>IF(C34=[1]Übersicht!A5,[1]Übersicht!B5,IF(C34=[1]Übersicht!A6,[1]Übersicht!B6,IF(C34=[1]Übersicht!A7,[1]Übersicht!B7,IF(C34=[1]Übersicht!A8,[1]Übersicht!B8,IF(C34=[1]Übersicht!A9,[1]Übersicht!B9,IF(C34=[1]Übersicht!A10,[1]Übersicht!B10,IF(C34=[1]Übersicht!A11,[1]Übersicht!B11,IF(C34=[1]Übersicht!A12,[1]Übersicht!B12,IF(C34=[1]Übersicht!A13,[1]Übersicht!B13,IF(C34=[1]Übersicht!A14,[1]Übersicht!B14,IF(C34=[1]Übersicht!A15,[1]Übersicht!B15)))))))))))</f>
        <v>0</v>
      </c>
      <c r="E34" s="172">
        <f t="shared" si="0"/>
        <v>0</v>
      </c>
      <c r="G34" s="177"/>
      <c r="H34" s="177"/>
    </row>
    <row r="35" spans="1:8" s="3" customFormat="1" x14ac:dyDescent="0.2">
      <c r="A35" s="173"/>
      <c r="B35" s="173"/>
      <c r="C35" s="174"/>
      <c r="D35" s="172" t="b">
        <f>IF(C35=[1]Übersicht!A5,[1]Übersicht!B5,IF(C35=[1]Übersicht!A6,[1]Übersicht!B6,IF(C35=[1]Übersicht!A7,[1]Übersicht!B7,IF(C35=[1]Übersicht!A8,[1]Übersicht!B8,IF(C35=[1]Übersicht!A9,[1]Übersicht!B9,IF(C35=[1]Übersicht!A10,[1]Übersicht!B10,IF(C35=[1]Übersicht!A11,[1]Übersicht!B11,IF(C35=[1]Übersicht!A12,[1]Übersicht!B12,IF(C35=[1]Übersicht!A13,[1]Übersicht!B13,IF(C35=[1]Übersicht!A14,[1]Übersicht!B14,IF(C35=[1]Übersicht!A15,[1]Übersicht!B15)))))))))))</f>
        <v>0</v>
      </c>
      <c r="E35" s="172">
        <f t="shared" si="0"/>
        <v>0</v>
      </c>
      <c r="G35" s="177"/>
      <c r="H35" s="177"/>
    </row>
    <row r="36" spans="1:8" s="3" customFormat="1" x14ac:dyDescent="0.2">
      <c r="A36" s="173"/>
      <c r="B36" s="173"/>
      <c r="C36" s="174"/>
      <c r="D36" s="172" t="b">
        <f>IF(C36=[1]Übersicht!A5,[1]Übersicht!B5,IF(C36=[1]Übersicht!A6,[1]Übersicht!B6,IF(C36=[1]Übersicht!A7,[1]Übersicht!B7,IF(C36=[1]Übersicht!A8,[1]Übersicht!B8,IF(C36=[1]Übersicht!A9,[1]Übersicht!B9,IF(C36=[1]Übersicht!A10,[1]Übersicht!B10,IF(C36=[1]Übersicht!A11,[1]Übersicht!B11,IF(C36=[1]Übersicht!A12,[1]Übersicht!B12,IF(C36=[1]Übersicht!A13,[1]Übersicht!B13,IF(C36=[1]Übersicht!A14,[1]Übersicht!B14,IF(C36=[1]Übersicht!A15,[1]Übersicht!B15)))))))))))</f>
        <v>0</v>
      </c>
      <c r="E36" s="172">
        <f t="shared" si="0"/>
        <v>0</v>
      </c>
      <c r="G36" s="177"/>
      <c r="H36" s="177"/>
    </row>
    <row r="37" spans="1:8" s="3" customFormat="1" x14ac:dyDescent="0.2">
      <c r="A37" s="173"/>
      <c r="B37" s="173"/>
      <c r="C37" s="174"/>
      <c r="D37" s="172" t="b">
        <f>IF(C37=[1]Übersicht!A5,[1]Übersicht!B5,IF(C37=[1]Übersicht!A6,[1]Übersicht!B6,IF(C37=[1]Übersicht!A7,[1]Übersicht!B7,IF(C37=[1]Übersicht!A8,[1]Übersicht!B8,IF(C37=[1]Übersicht!A9,[1]Übersicht!B9,IF(C37=[1]Übersicht!A10,[1]Übersicht!B10,IF(C37=[1]Übersicht!A11,[1]Übersicht!B11,IF(C37=[1]Übersicht!A12,[1]Übersicht!B12,IF(C37=[1]Übersicht!A13,[1]Übersicht!B13,IF(C37=[1]Übersicht!A14,[1]Übersicht!B14,IF(C37=[1]Übersicht!A15,[1]Übersicht!B15)))))))))))</f>
        <v>0</v>
      </c>
      <c r="E37" s="172">
        <f t="shared" si="0"/>
        <v>0</v>
      </c>
      <c r="G37" s="177"/>
      <c r="H37" s="177"/>
    </row>
    <row r="38" spans="1:8" s="3" customFormat="1" x14ac:dyDescent="0.2">
      <c r="A38" s="173"/>
      <c r="B38" s="173"/>
      <c r="C38" s="174"/>
      <c r="D38" s="172" t="b">
        <f>IF(C38=[1]Übersicht!A5,[1]Übersicht!B5,IF(C38=[1]Übersicht!A6,[1]Übersicht!B6,IF(C38=[1]Übersicht!A7,[1]Übersicht!B7,IF(C38=[1]Übersicht!A8,[1]Übersicht!B8,IF(C38=[1]Übersicht!A9,[1]Übersicht!B9,IF(C38=[1]Übersicht!A10,[1]Übersicht!B10,IF(C38=[1]Übersicht!A11,[1]Übersicht!B11,IF(C38=[1]Übersicht!A12,[1]Übersicht!B12,IF(C38=[1]Übersicht!A13,[1]Übersicht!B13,IF(C38=[1]Übersicht!A14,[1]Übersicht!B14,IF(C38=[1]Übersicht!A15,[1]Übersicht!B15)))))))))))</f>
        <v>0</v>
      </c>
      <c r="E38" s="172">
        <f t="shared" si="0"/>
        <v>0</v>
      </c>
      <c r="G38" s="177"/>
      <c r="H38" s="177"/>
    </row>
    <row r="39" spans="1:8" s="3" customFormat="1" x14ac:dyDescent="0.2">
      <c r="A39" s="173"/>
      <c r="B39" s="173"/>
      <c r="C39" s="174"/>
      <c r="D39" s="172" t="b">
        <f>IF(C39=[1]Übersicht!A5,[1]Übersicht!B5,IF(C39=[1]Übersicht!A6,[1]Übersicht!B6,IF(C39=[1]Übersicht!A7,[1]Übersicht!B7,IF(C39=[1]Übersicht!A8,[1]Übersicht!B8,IF(C39=[1]Übersicht!A9,[1]Übersicht!B9,IF(C39=[1]Übersicht!A10,[1]Übersicht!B10,IF(C39=[1]Übersicht!A11,[1]Übersicht!B11,IF(C39=[1]Übersicht!A12,[1]Übersicht!B12,IF(C39=[1]Übersicht!A13,[1]Übersicht!B13,IF(C39=[1]Übersicht!A14,[1]Übersicht!B14,IF(C39=[1]Übersicht!A15,[1]Übersicht!B15)))))))))))</f>
        <v>0</v>
      </c>
      <c r="E39" s="172">
        <f t="shared" si="0"/>
        <v>0</v>
      </c>
      <c r="G39" s="177"/>
      <c r="H39" s="177"/>
    </row>
    <row r="40" spans="1:8" s="3" customFormat="1" x14ac:dyDescent="0.2">
      <c r="A40" s="173"/>
      <c r="B40" s="173"/>
      <c r="C40" s="174"/>
      <c r="D40" s="172" t="b">
        <f>IF(C40=[1]Übersicht!A5,[1]Übersicht!B5,IF(C40=[1]Übersicht!A6,[1]Übersicht!B6,IF(C40=[1]Übersicht!A7,[1]Übersicht!B7,IF(C40=[1]Übersicht!A8,[1]Übersicht!B8,IF(C40=[1]Übersicht!A9,[1]Übersicht!B9,IF(C40=[1]Übersicht!A10,[1]Übersicht!B10,IF(C40=[1]Übersicht!A11,[1]Übersicht!B11,IF(C40=[1]Übersicht!A12,[1]Übersicht!B12,IF(C40=[1]Übersicht!A13,[1]Übersicht!B13,IF(C40=[1]Übersicht!A14,[1]Übersicht!B14,IF(C40=[1]Übersicht!A15,[1]Übersicht!B15)))))))))))</f>
        <v>0</v>
      </c>
      <c r="E40" s="172">
        <f t="shared" si="0"/>
        <v>0</v>
      </c>
      <c r="G40" s="177"/>
      <c r="H40" s="177"/>
    </row>
    <row r="41" spans="1:8" s="3" customFormat="1" x14ac:dyDescent="0.2">
      <c r="A41" s="173"/>
      <c r="B41" s="173"/>
      <c r="C41" s="174"/>
      <c r="D41" s="172" t="b">
        <f>IF(C41=[1]Übersicht!A5,[1]Übersicht!B5,IF(C41=[1]Übersicht!A6,[1]Übersicht!B6,IF(C41=[1]Übersicht!A7,[1]Übersicht!B7,IF(C41=[1]Übersicht!A8,[1]Übersicht!B8,IF(C41=[1]Übersicht!A9,[1]Übersicht!B9,IF(C41=[1]Übersicht!A10,[1]Übersicht!B10,IF(C41=[1]Übersicht!A11,[1]Übersicht!B11,IF(C41=[1]Übersicht!A12,[1]Übersicht!B12,IF(C41=[1]Übersicht!A13,[1]Übersicht!B13,IF(C41=[1]Übersicht!A14,[1]Übersicht!B14,IF(C41=[1]Übersicht!A15,[1]Übersicht!B15)))))))))))</f>
        <v>0</v>
      </c>
      <c r="E41" s="172">
        <f t="shared" si="0"/>
        <v>0</v>
      </c>
      <c r="G41" s="177"/>
      <c r="H41" s="177"/>
    </row>
    <row r="42" spans="1:8" s="3" customFormat="1" x14ac:dyDescent="0.2">
      <c r="A42" s="173"/>
      <c r="B42" s="173"/>
      <c r="C42" s="174"/>
      <c r="D42" s="172" t="b">
        <f>IF(C42=[1]Übersicht!A5,[1]Übersicht!B5,IF(C42=[1]Übersicht!A6,[1]Übersicht!B6,IF(C42=[1]Übersicht!A7,[1]Übersicht!B7,IF(C42=[1]Übersicht!A8,[1]Übersicht!B8,IF(C42=[1]Übersicht!A9,[1]Übersicht!B9,IF(C42=[1]Übersicht!A10,[1]Übersicht!B10,IF(C42=[1]Übersicht!A11,[1]Übersicht!B11,IF(C42=[1]Übersicht!A12,[1]Übersicht!B12,IF(C42=[1]Übersicht!A13,[1]Übersicht!B13,IF(C42=[1]Übersicht!A14,[1]Übersicht!B14,IF(C42=[1]Übersicht!A15,[1]Übersicht!B15)))))))))))</f>
        <v>0</v>
      </c>
      <c r="E42" s="172">
        <f t="shared" si="0"/>
        <v>0</v>
      </c>
      <c r="G42" s="177"/>
      <c r="H42" s="177"/>
    </row>
    <row r="43" spans="1:8" s="3" customFormat="1" x14ac:dyDescent="0.2">
      <c r="A43" s="173"/>
      <c r="B43" s="173"/>
      <c r="C43" s="174"/>
      <c r="D43" s="172" t="b">
        <f>IF(C43=[1]Übersicht!A5,[1]Übersicht!B5,IF(C43=[1]Übersicht!A6,[1]Übersicht!B6,IF(C43=[1]Übersicht!A7,[1]Übersicht!B7,IF(C43=[1]Übersicht!A8,[1]Übersicht!B8,IF(C43=[1]Übersicht!A9,[1]Übersicht!B9,IF(C43=[1]Übersicht!A10,[1]Übersicht!B10,IF(C43=[1]Übersicht!A11,[1]Übersicht!B11,IF(C43=[1]Übersicht!A12,[1]Übersicht!B12,IF(C43=[1]Übersicht!A13,[1]Übersicht!B13,IF(C43=[1]Übersicht!A14,[1]Übersicht!B14,IF(C43=[1]Übersicht!A15,[1]Übersicht!B15)))))))))))</f>
        <v>0</v>
      </c>
      <c r="E43" s="172">
        <f t="shared" si="0"/>
        <v>0</v>
      </c>
      <c r="G43" s="177"/>
      <c r="H43" s="177"/>
    </row>
    <row r="44" spans="1:8" s="3" customFormat="1" x14ac:dyDescent="0.2">
      <c r="A44" s="173"/>
      <c r="B44" s="173"/>
      <c r="C44" s="174"/>
      <c r="D44" s="172" t="b">
        <f>IF(C44=[1]Übersicht!A5,[1]Übersicht!B5,IF(C44=[1]Übersicht!A6,[1]Übersicht!B6,IF(C44=[1]Übersicht!A7,[1]Übersicht!B7,IF(C44=[1]Übersicht!A8,[1]Übersicht!B8,IF(C44=[1]Übersicht!A9,[1]Übersicht!B9,IF(C44=[1]Übersicht!A10,[1]Übersicht!B10,IF(C44=[1]Übersicht!A11,[1]Übersicht!B11,IF(C44=[1]Übersicht!A12,[1]Übersicht!B12,IF(C44=[1]Übersicht!A13,[1]Übersicht!B13,IF(C44=[1]Übersicht!A14,[1]Übersicht!B14,IF(C44=[1]Übersicht!A15,[1]Übersicht!B15)))))))))))</f>
        <v>0</v>
      </c>
      <c r="E44" s="172">
        <f t="shared" si="0"/>
        <v>0</v>
      </c>
      <c r="G44" s="177"/>
      <c r="H44" s="177"/>
    </row>
    <row r="45" spans="1:8" s="3" customFormat="1" x14ac:dyDescent="0.2">
      <c r="A45" s="173"/>
      <c r="B45" s="173"/>
      <c r="C45" s="174"/>
      <c r="D45" s="172" t="b">
        <f>IF(C45=[1]Übersicht!A5,[1]Übersicht!B5,IF(C45=[1]Übersicht!A6,[1]Übersicht!B6,IF(C45=[1]Übersicht!A7,[1]Übersicht!B7,IF(C45=[1]Übersicht!A8,[1]Übersicht!B8,IF(C45=[1]Übersicht!A9,[1]Übersicht!B9,IF(C45=[1]Übersicht!A10,[1]Übersicht!B10,IF(C45=[1]Übersicht!A11,[1]Übersicht!B11,IF(C45=[1]Übersicht!A12,[1]Übersicht!B12,IF(C45=[1]Übersicht!A13,[1]Übersicht!B13,IF(C45=[1]Übersicht!A14,[1]Übersicht!B14,IF(C45=[1]Übersicht!A15,[1]Übersicht!B15)))))))))))</f>
        <v>0</v>
      </c>
      <c r="E45" s="172">
        <f>B45*D45</f>
        <v>0</v>
      </c>
      <c r="G45" s="177"/>
      <c r="H45" s="177"/>
    </row>
    <row r="46" spans="1:8" s="3" customFormat="1" ht="15" x14ac:dyDescent="0.25">
      <c r="B46" s="2">
        <f>SUM(B11:B45)</f>
        <v>0</v>
      </c>
      <c r="C46" s="175"/>
      <c r="D46" s="175"/>
      <c r="E46" s="175">
        <f>SUM(E11:E45)</f>
        <v>0</v>
      </c>
      <c r="G46" s="177"/>
      <c r="H46" s="177"/>
    </row>
  </sheetData>
  <protectedRanges>
    <protectedRange algorithmName="SHA-512" hashValue="1pdY8nX7qpjETEb2Rraf8bYC4rkSOz8NCDaihuC6qC9jv427gnYOeR5C4tX8BrJNaPFFmPkYDNz6tiT6JfP1OQ==" saltValue="0/LnX7P1+w3Pwc/MSsNS3w==" spinCount="100000" sqref="A10:C45" name="Kurse"/>
  </protectedRanges>
  <mergeCells count="5">
    <mergeCell ref="G9:H9"/>
    <mergeCell ref="A2:F2"/>
    <mergeCell ref="A3:F3"/>
    <mergeCell ref="A4:F4"/>
    <mergeCell ref="A5:F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 Grading Scales</vt:lpstr>
      <vt:lpstr>modifizierte Bayerische Formel</vt:lpstr>
      <vt:lpstr>GPA 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Frisch, Maria</dc:creator>
  <cp:lastModifiedBy>Frisch, Maria</cp:lastModifiedBy>
  <dcterms:created xsi:type="dcterms:W3CDTF">2020-10-19T10:40:03Z</dcterms:created>
  <dcterms:modified xsi:type="dcterms:W3CDTF">2022-09-01T05:33:55Z</dcterms:modified>
</cp:coreProperties>
</file>